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640" firstSheet="6" activeTab="9"/>
  </bookViews>
  <sheets>
    <sheet name="Éjszakai látogató" sheetId="1" r:id="rId1"/>
    <sheet name="Drakula pókja" sheetId="2" r:id="rId2"/>
    <sheet name="Tiszta boszorkányság" sheetId="3" r:id="rId3"/>
    <sheet name="Rémséges üzlet" sheetId="4" r:id="rId4"/>
    <sheet name="A múmia átka" sheetId="5" r:id="rId5"/>
    <sheet name="Kutyaelképző iskola" sheetId="6" r:id="rId6"/>
    <sheet name="Miss Biogenézis" sheetId="7" r:id="rId7"/>
    <sheet name="Világító gomba" sheetId="8" r:id="rId8"/>
    <sheet name="Teliholdas metál" sheetId="9" r:id="rId9"/>
    <sheet name="Összesen" sheetId="10" r:id="rId10"/>
  </sheets>
  <definedNames/>
  <calcPr fullCalcOnLoad="1"/>
</workbook>
</file>

<file path=xl/sharedStrings.xml><?xml version="1.0" encoding="utf-8"?>
<sst xmlns="http://schemas.openxmlformats.org/spreadsheetml/2006/main" count="460" uniqueCount="140">
  <si>
    <t>érésidő</t>
  </si>
  <si>
    <t>6 ó</t>
  </si>
  <si>
    <t>4 ó</t>
  </si>
  <si>
    <t>2 ó</t>
  </si>
  <si>
    <t>10 perc</t>
  </si>
  <si>
    <t>45 perc</t>
  </si>
  <si>
    <t>hiányzik</t>
  </si>
  <si>
    <t>van</t>
  </si>
  <si>
    <t>kell</t>
  </si>
  <si>
    <t>kisértet</t>
  </si>
  <si>
    <t>sirkő</t>
  </si>
  <si>
    <t>koponya fa</t>
  </si>
  <si>
    <t>vámpír parad</t>
  </si>
  <si>
    <t>denevér</t>
  </si>
  <si>
    <t>rémtök</t>
  </si>
  <si>
    <t>tyúk</t>
  </si>
  <si>
    <t>tehén</t>
  </si>
  <si>
    <t>csp</t>
  </si>
  <si>
    <t>tp</t>
  </si>
  <si>
    <t>múm medve</t>
  </si>
  <si>
    <t>koponya köcsög</t>
  </si>
  <si>
    <t>trutyi ágyú</t>
  </si>
  <si>
    <t>rémséges tojástojó</t>
  </si>
  <si>
    <t>rémséges tehenészet</t>
  </si>
  <si>
    <t>denevérek fája</t>
  </si>
  <si>
    <t>1.1</t>
  </si>
  <si>
    <t>1.2</t>
  </si>
  <si>
    <t>1.3</t>
  </si>
  <si>
    <t>2.1</t>
  </si>
  <si>
    <t>2.2</t>
  </si>
  <si>
    <t>2.3</t>
  </si>
  <si>
    <t>3.1</t>
  </si>
  <si>
    <t>3.2</t>
  </si>
  <si>
    <t>3.3</t>
  </si>
  <si>
    <t>4.1</t>
  </si>
  <si>
    <t>4.2</t>
  </si>
  <si>
    <t>4.3</t>
  </si>
  <si>
    <t>5.1</t>
  </si>
  <si>
    <t>5.2</t>
  </si>
  <si>
    <t>5.3</t>
  </si>
  <si>
    <t>6.1</t>
  </si>
  <si>
    <t>6.2</t>
  </si>
  <si>
    <t>6.3</t>
  </si>
  <si>
    <t>7.1</t>
  </si>
  <si>
    <t>7.2</t>
  </si>
  <si>
    <t>7.3</t>
  </si>
  <si>
    <t>8.1</t>
  </si>
  <si>
    <t>8.2</t>
  </si>
  <si>
    <t>8.3</t>
  </si>
  <si>
    <t>2,5 ó</t>
  </si>
  <si>
    <t>5 ó</t>
  </si>
  <si>
    <t>3 ó</t>
  </si>
  <si>
    <t>horror gaz</t>
  </si>
  <si>
    <t>gülü szem</t>
  </si>
  <si>
    <t>vénusz légycsap</t>
  </si>
  <si>
    <t>pók</t>
  </si>
  <si>
    <t>sztáp</t>
  </si>
  <si>
    <t>kk turbó</t>
  </si>
  <si>
    <t>barkács</t>
  </si>
  <si>
    <t>répás kenyér</t>
  </si>
  <si>
    <t>FA</t>
  </si>
  <si>
    <t>sztrágya</t>
  </si>
  <si>
    <t>Tökleki</t>
  </si>
  <si>
    <t>munkások óra</t>
  </si>
  <si>
    <t>2.5 ó</t>
  </si>
  <si>
    <t>1.25 ó</t>
  </si>
  <si>
    <t>3.5 ó</t>
  </si>
  <si>
    <t>harapós orchidea</t>
  </si>
  <si>
    <t>denevér virág</t>
  </si>
  <si>
    <t>láb gomba</t>
  </si>
  <si>
    <t>agyvelő</t>
  </si>
  <si>
    <t>matrica</t>
  </si>
  <si>
    <t>party pöri</t>
  </si>
  <si>
    <t>kk szt</t>
  </si>
  <si>
    <t>sz. trágya</t>
  </si>
  <si>
    <t>paszuly szintje</t>
  </si>
  <si>
    <t>8 ó</t>
  </si>
  <si>
    <t>boszi korsó</t>
  </si>
  <si>
    <t>hold harmat</t>
  </si>
  <si>
    <t>izzó penészke</t>
  </si>
  <si>
    <t>farm kisértet</t>
  </si>
  <si>
    <t>r-a-cs</t>
  </si>
  <si>
    <t>xxl barkács</t>
  </si>
  <si>
    <t>1.5ó</t>
  </si>
  <si>
    <t>4.5ó</t>
  </si>
  <si>
    <t>gomb szem</t>
  </si>
  <si>
    <t>bűz csáp</t>
  </si>
  <si>
    <t>vénusz légy csapója</t>
  </si>
  <si>
    <t>Gülü szem</t>
  </si>
  <si>
    <t>kk turbó trágya</t>
  </si>
  <si>
    <t>díszes urna csokor</t>
  </si>
  <si>
    <t>démoni bokréta</t>
  </si>
  <si>
    <t>szupi trágya</t>
  </si>
  <si>
    <t>XL barkács cucc</t>
  </si>
  <si>
    <t>kk szupi trágya</t>
  </si>
  <si>
    <t>édes rózsa lekvár</t>
  </si>
  <si>
    <t>R. A. Csatni</t>
  </si>
  <si>
    <t>kar. süti</t>
  </si>
  <si>
    <t>csáp foci</t>
  </si>
  <si>
    <t>4.5 ó</t>
  </si>
  <si>
    <t>10 ó</t>
  </si>
  <si>
    <t>bűz-csáp</t>
  </si>
  <si>
    <t>polip-csáp</t>
  </si>
  <si>
    <t>vámpír paradi-csom</t>
  </si>
  <si>
    <t>csillag</t>
  </si>
  <si>
    <t>TP</t>
  </si>
  <si>
    <t>CSP</t>
  </si>
  <si>
    <t>polipfa XL</t>
  </si>
  <si>
    <t>parti pöri</t>
  </si>
  <si>
    <t>szupi táp</t>
  </si>
  <si>
    <t>1 ó</t>
  </si>
  <si>
    <t>rácsos bűzcsáp</t>
  </si>
  <si>
    <t>BTP</t>
  </si>
  <si>
    <t>polipfa</t>
  </si>
  <si>
    <t>izzó gomba</t>
  </si>
  <si>
    <t>lábgomba</t>
  </si>
  <si>
    <t>polipcsáp</t>
  </si>
  <si>
    <t>vámpír parad.</t>
  </si>
  <si>
    <t>1.5 ó</t>
  </si>
  <si>
    <t>event matrica</t>
  </si>
  <si>
    <t>növény/állat/fa</t>
  </si>
  <si>
    <t>db</t>
  </si>
  <si>
    <t>kell még</t>
  </si>
  <si>
    <t>vámpír paradicsom</t>
  </si>
  <si>
    <r>
      <t>rácsos b</t>
    </r>
    <r>
      <rPr>
        <sz val="10"/>
        <rFont val="BatangChe"/>
        <family val="0"/>
      </rPr>
      <t>űzcsáp</t>
    </r>
  </si>
  <si>
    <t>gombszem</t>
  </si>
  <si>
    <t>koponyafa</t>
  </si>
  <si>
    <t>horrorgaz</t>
  </si>
  <si>
    <t>izzógomba</t>
  </si>
  <si>
    <t>vénusz légycsapója</t>
  </si>
  <si>
    <t>A vetőmagos kalkuláció 202 vetőmag megmaradásával számol.            Csak akkor jelenik meg a "kell még" oszlopban eredmény, ha a feladatokhoz szükséges termelni.</t>
  </si>
  <si>
    <r>
      <t>agyvel</t>
    </r>
    <r>
      <rPr>
        <sz val="10"/>
        <rFont val="BatangChe"/>
        <family val="0"/>
      </rPr>
      <t>ő</t>
    </r>
  </si>
  <si>
    <r>
      <t>sírk</t>
    </r>
    <r>
      <rPr>
        <sz val="10"/>
        <rFont val="BatangChe"/>
        <family val="0"/>
      </rPr>
      <t>ő</t>
    </r>
  </si>
  <si>
    <t>boszikorsó</t>
  </si>
  <si>
    <r>
      <t>b</t>
    </r>
    <r>
      <rPr>
        <sz val="10"/>
        <rFont val="BatangChe"/>
        <family val="0"/>
      </rPr>
      <t>űzcsáp</t>
    </r>
  </si>
  <si>
    <t>gülüszem</t>
  </si>
  <si>
    <t>denevérvirág</t>
  </si>
  <si>
    <t>holdharmat</t>
  </si>
  <si>
    <t>kísértet</t>
  </si>
  <si>
    <t>Az összesen munkalap PeterWhite kezemunkája. Köszönet érte.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</si>
</sst>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</numFmts>
  <fonts count="24">
    <font>
      <sz val="10"/>
      <name val="Arial"/>
      <family val="0"/>
    </font>
    <font>
      <sz val="12"/>
      <name val="Times New Roman"/>
      <family val="0"/>
    </font>
    <font>
      <b/>
      <sz val="10"/>
      <name val="Arial"/>
      <family val="0"/>
    </font>
    <font>
      <sz val="12"/>
      <color indexed="10"/>
      <name val="Arial"/>
      <family val="0"/>
    </font>
    <font>
      <sz val="11"/>
      <color indexed="8"/>
      <name val="Calibri"/>
      <family val="0"/>
    </font>
    <font>
      <sz val="11"/>
      <color indexed="9"/>
      <name val="Calibri"/>
      <family val="0"/>
    </font>
    <font>
      <b/>
      <sz val="11"/>
      <color indexed="52"/>
      <name val="Calibri"/>
      <family val="0"/>
    </font>
    <font>
      <b/>
      <sz val="11"/>
      <color indexed="9"/>
      <name val="Calibri"/>
      <family val="0"/>
    </font>
    <font>
      <i/>
      <sz val="11"/>
      <color indexed="23"/>
      <name val="Calibri"/>
      <family val="0"/>
    </font>
    <font>
      <sz val="11"/>
      <color indexed="17"/>
      <name val="Calibri"/>
      <family val="0"/>
    </font>
    <font>
      <b/>
      <sz val="13"/>
      <color indexed="56"/>
      <name val="Calibri"/>
      <family val="0"/>
    </font>
    <font>
      <b/>
      <sz val="18"/>
      <color indexed="56"/>
      <name val="Cambria"/>
      <family val="0"/>
    </font>
    <font>
      <b/>
      <sz val="11"/>
      <color indexed="56"/>
      <name val="Calibri"/>
      <family val="0"/>
    </font>
    <font>
      <sz val="11"/>
      <color indexed="10"/>
      <name val="Calibri"/>
      <family val="0"/>
    </font>
    <font>
      <sz val="11"/>
      <color indexed="20"/>
      <name val="Calibri"/>
      <family val="0"/>
    </font>
    <font>
      <b/>
      <sz val="15"/>
      <color indexed="56"/>
      <name val="Calibri"/>
      <family val="0"/>
    </font>
    <font>
      <b/>
      <sz val="11"/>
      <color indexed="63"/>
      <name val="Calibri"/>
      <family val="0"/>
    </font>
    <font>
      <b/>
      <sz val="11"/>
      <color indexed="8"/>
      <name val="Calibri"/>
      <family val="0"/>
    </font>
    <font>
      <sz val="11"/>
      <color indexed="62"/>
      <name val="Calibri"/>
      <family val="0"/>
    </font>
    <font>
      <sz val="11"/>
      <color indexed="52"/>
      <name val="Calibri"/>
      <family val="0"/>
    </font>
    <font>
      <sz val="11"/>
      <color indexed="60"/>
      <name val="Calibri"/>
      <family val="0"/>
    </font>
    <font>
      <sz val="10"/>
      <name val="BatangChe"/>
      <family val="0"/>
    </font>
    <font>
      <sz val="12"/>
      <name val="Arial"/>
      <family val="0"/>
    </font>
    <font>
      <sz val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14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5" fillId="0" borderId="3" applyNumberFormat="0" applyFill="0" applyAlignment="0" applyProtection="0"/>
    <xf numFmtId="0" fontId="10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NumberFormat="1" applyFill="1" applyAlignment="1" applyProtection="1">
      <alignment/>
      <protection locked="0"/>
    </xf>
    <xf numFmtId="0" fontId="0" fillId="0" borderId="0" xfId="0" applyNumberFormat="1" applyFill="1" applyAlignment="1" applyProtection="1">
      <alignment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NumberFormat="1" applyFont="1" applyFill="1" applyBorder="1" applyAlignment="1" applyProtection="1">
      <alignment horizontal="right" indent="1"/>
      <protection/>
    </xf>
    <xf numFmtId="0" fontId="0" fillId="0" borderId="14" xfId="0" applyNumberFormat="1" applyFont="1" applyFill="1" applyBorder="1" applyAlignment="1" applyProtection="1">
      <alignment horizontal="right" indent="1"/>
      <protection/>
    </xf>
    <xf numFmtId="0" fontId="0" fillId="0" borderId="14" xfId="0" applyNumberFormat="1" applyFont="1" applyFill="1" applyBorder="1" applyAlignment="1" applyProtection="1">
      <alignment horizontal="right" indent="1"/>
      <protection locked="0"/>
    </xf>
    <xf numFmtId="0" fontId="0" fillId="0" borderId="15" xfId="0" applyNumberFormat="1" applyFont="1" applyFill="1" applyBorder="1" applyAlignment="1" applyProtection="1">
      <alignment horizontal="right" indent="1"/>
      <protection/>
    </xf>
    <xf numFmtId="0" fontId="0" fillId="0" borderId="16" xfId="0" applyNumberFormat="1" applyFont="1" applyFill="1" applyBorder="1" applyAlignment="1" applyProtection="1">
      <alignment horizontal="right" indent="1"/>
      <protection/>
    </xf>
    <xf numFmtId="0" fontId="0" fillId="0" borderId="17" xfId="0" applyNumberFormat="1" applyFont="1" applyFill="1" applyBorder="1" applyAlignment="1" applyProtection="1">
      <alignment horizontal="right" indent="1"/>
      <protection/>
    </xf>
    <xf numFmtId="0" fontId="0" fillId="0" borderId="17" xfId="0" applyNumberFormat="1" applyFont="1" applyFill="1" applyBorder="1" applyAlignment="1" applyProtection="1">
      <alignment horizontal="right" indent="1"/>
      <protection locked="0"/>
    </xf>
    <xf numFmtId="0" fontId="0" fillId="0" borderId="18" xfId="0" applyNumberFormat="1" applyFont="1" applyFill="1" applyBorder="1" applyAlignment="1" applyProtection="1">
      <alignment horizontal="right" indent="1"/>
      <protection/>
    </xf>
    <xf numFmtId="0" fontId="0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10" borderId="0" xfId="0" applyFont="1" applyFill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49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13" xfId="0" applyNumberFormat="1" applyFont="1" applyFill="1" applyBorder="1" applyAlignment="1" applyProtection="1">
      <alignment horizontal="right" indent="1"/>
      <protection/>
    </xf>
    <xf numFmtId="0" fontId="0" fillId="0" borderId="14" xfId="0" applyNumberFormat="1" applyFont="1" applyFill="1" applyBorder="1" applyAlignment="1" applyProtection="1">
      <alignment horizontal="right" indent="1"/>
      <protection/>
    </xf>
    <xf numFmtId="0" fontId="0" fillId="0" borderId="15" xfId="0" applyNumberFormat="1" applyFont="1" applyFill="1" applyBorder="1" applyAlignment="1" applyProtection="1">
      <alignment horizontal="right" indent="1"/>
      <protection/>
    </xf>
    <xf numFmtId="0" fontId="3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/>
    </xf>
    <xf numFmtId="0" fontId="22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Comma" xfId="43"/>
    <cellStyle name="Comma [0]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te" xfId="53"/>
    <cellStyle name="Output" xfId="54"/>
    <cellStyle name="Currency" xfId="55"/>
    <cellStyle name="Currency [0]" xfId="56"/>
    <cellStyle name="Percen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0"/>
  <sheetViews>
    <sheetView workbookViewId="0" topLeftCell="A1">
      <selection activeCell="A30" sqref="A30"/>
    </sheetView>
  </sheetViews>
  <sheetFormatPr defaultColWidth="9.140625" defaultRowHeight="12.75"/>
  <cols>
    <col min="2" max="2" width="7.140625" style="0" bestFit="1" customWidth="1"/>
    <col min="3" max="3" width="7.00390625" style="0" customWidth="1"/>
    <col min="4" max="4" width="8.28125" style="0" customWidth="1"/>
    <col min="5" max="5" width="7.57421875" style="0" bestFit="1" customWidth="1"/>
    <col min="6" max="6" width="7.28125" style="0" bestFit="1" customWidth="1"/>
    <col min="7" max="7" width="7.57421875" style="0" bestFit="1" customWidth="1"/>
    <col min="8" max="8" width="6.57421875" style="0" customWidth="1"/>
    <col min="9" max="10" width="6.8515625" style="0" customWidth="1"/>
    <col min="12" max="12" width="6.8515625" style="0" customWidth="1"/>
    <col min="13" max="13" width="6.7109375" style="0" customWidth="1"/>
    <col min="14" max="14" width="8.00390625" style="0" bestFit="1" customWidth="1"/>
    <col min="15" max="15" width="5.140625" style="0" bestFit="1" customWidth="1"/>
    <col min="17" max="17" width="10.140625" style="0" customWidth="1"/>
  </cols>
  <sheetData>
    <row r="1" spans="1:10" ht="12.75">
      <c r="A1" s="17" t="s">
        <v>0</v>
      </c>
      <c r="B1" s="17" t="s">
        <v>1</v>
      </c>
      <c r="C1" s="17" t="s">
        <v>2</v>
      </c>
      <c r="D1" s="17" t="s">
        <v>3</v>
      </c>
      <c r="E1" s="17" t="s">
        <v>4</v>
      </c>
      <c r="F1" s="17"/>
      <c r="G1" s="17" t="s">
        <v>5</v>
      </c>
      <c r="H1" s="17"/>
      <c r="I1" s="17"/>
      <c r="J1" s="17"/>
    </row>
    <row r="2" spans="1:10" ht="12.75">
      <c r="A2" s="17" t="s">
        <v>6</v>
      </c>
      <c r="B2" s="17">
        <f>B4-B3</f>
        <v>5650</v>
      </c>
      <c r="C2" s="17">
        <f aca="true" t="shared" si="0" ref="C2:I2">C4-C3</f>
        <v>8850</v>
      </c>
      <c r="D2" s="17">
        <f t="shared" si="0"/>
        <v>11100</v>
      </c>
      <c r="E2" s="17">
        <f t="shared" si="0"/>
        <v>18000</v>
      </c>
      <c r="F2" s="17">
        <f t="shared" si="0"/>
        <v>320</v>
      </c>
      <c r="G2" s="17">
        <f t="shared" si="0"/>
        <v>15000</v>
      </c>
      <c r="H2" s="17">
        <f t="shared" si="0"/>
        <v>300</v>
      </c>
      <c r="I2" s="17">
        <f t="shared" si="0"/>
        <v>210</v>
      </c>
      <c r="J2" s="17"/>
    </row>
    <row r="3" spans="1:10" ht="12.75">
      <c r="A3" s="17" t="s">
        <v>7</v>
      </c>
      <c r="B3" s="18">
        <v>0</v>
      </c>
      <c r="C3" s="18">
        <v>0</v>
      </c>
      <c r="D3" s="18">
        <v>0</v>
      </c>
      <c r="E3" s="18">
        <v>0</v>
      </c>
      <c r="F3" s="18">
        <v>0</v>
      </c>
      <c r="G3" s="18">
        <v>0</v>
      </c>
      <c r="H3" s="18">
        <v>0</v>
      </c>
      <c r="I3" s="18">
        <v>0</v>
      </c>
      <c r="J3" s="17"/>
    </row>
    <row r="4" spans="1:10" ht="12.75">
      <c r="A4" s="17" t="s">
        <v>8</v>
      </c>
      <c r="B4" s="17">
        <f>SUM(B6:B29)</f>
        <v>5650</v>
      </c>
      <c r="C4" s="17">
        <f aca="true" t="shared" si="1" ref="C4:I4">SUM(C6:C29)</f>
        <v>8850</v>
      </c>
      <c r="D4" s="17">
        <f t="shared" si="1"/>
        <v>11100</v>
      </c>
      <c r="E4" s="17">
        <f t="shared" si="1"/>
        <v>18000</v>
      </c>
      <c r="F4" s="17">
        <f t="shared" si="1"/>
        <v>320</v>
      </c>
      <c r="G4" s="17">
        <f t="shared" si="1"/>
        <v>15000</v>
      </c>
      <c r="H4" s="17">
        <f t="shared" si="1"/>
        <v>300</v>
      </c>
      <c r="I4" s="17">
        <f t="shared" si="1"/>
        <v>210</v>
      </c>
      <c r="J4" s="17"/>
    </row>
    <row r="5" spans="2:18" s="19" customFormat="1" ht="25.5">
      <c r="B5" s="20" t="s">
        <v>9</v>
      </c>
      <c r="C5" s="20" t="s">
        <v>10</v>
      </c>
      <c r="D5" s="20" t="s">
        <v>11</v>
      </c>
      <c r="E5" s="20" t="s">
        <v>12</v>
      </c>
      <c r="F5" s="20" t="s">
        <v>13</v>
      </c>
      <c r="G5" s="20" t="s">
        <v>14</v>
      </c>
      <c r="H5" s="20" t="s">
        <v>15</v>
      </c>
      <c r="I5" s="20" t="s">
        <v>16</v>
      </c>
      <c r="J5" s="20"/>
      <c r="K5" s="20" t="s">
        <v>17</v>
      </c>
      <c r="L5" s="20" t="s">
        <v>18</v>
      </c>
      <c r="M5" s="20" t="s">
        <v>19</v>
      </c>
      <c r="N5" s="19" t="s">
        <v>20</v>
      </c>
      <c r="O5" s="19" t="s">
        <v>21</v>
      </c>
      <c r="P5" s="19" t="s">
        <v>22</v>
      </c>
      <c r="Q5" s="19" t="s">
        <v>23</v>
      </c>
      <c r="R5" s="19" t="s">
        <v>24</v>
      </c>
    </row>
    <row r="6" spans="1:18" ht="12.75">
      <c r="A6" s="21" t="s">
        <v>25</v>
      </c>
      <c r="B6">
        <v>200</v>
      </c>
      <c r="C6">
        <v>100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K6">
        <v>0</v>
      </c>
      <c r="L6">
        <v>3500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</row>
    <row r="7" spans="1:18" ht="12.75">
      <c r="A7" s="21" t="s">
        <v>26</v>
      </c>
      <c r="B7">
        <v>300</v>
      </c>
      <c r="C7">
        <v>200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K7">
        <v>0</v>
      </c>
      <c r="L7">
        <v>0</v>
      </c>
      <c r="M7">
        <v>1</v>
      </c>
      <c r="N7">
        <v>0</v>
      </c>
      <c r="O7">
        <v>0</v>
      </c>
      <c r="P7">
        <v>0</v>
      </c>
      <c r="Q7">
        <v>0</v>
      </c>
      <c r="R7">
        <v>0</v>
      </c>
    </row>
    <row r="8" spans="1:18" ht="12.75">
      <c r="A8" s="21" t="s">
        <v>27</v>
      </c>
      <c r="B8">
        <v>500</v>
      </c>
      <c r="C8">
        <v>300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K8">
        <v>0</v>
      </c>
      <c r="L8">
        <v>9000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</row>
    <row r="9" spans="1:18" ht="12.75">
      <c r="A9" s="21" t="s">
        <v>28</v>
      </c>
      <c r="B9">
        <v>100</v>
      </c>
      <c r="C9">
        <v>0</v>
      </c>
      <c r="D9">
        <v>600</v>
      </c>
      <c r="E9">
        <v>0</v>
      </c>
      <c r="F9">
        <v>0</v>
      </c>
      <c r="G9">
        <v>0</v>
      </c>
      <c r="H9">
        <v>0</v>
      </c>
      <c r="I9">
        <v>0</v>
      </c>
      <c r="K9">
        <v>2000</v>
      </c>
      <c r="L9">
        <v>2700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</row>
    <row r="10" spans="1:18" ht="12.75">
      <c r="A10" s="21" t="s">
        <v>29</v>
      </c>
      <c r="B10">
        <v>200</v>
      </c>
      <c r="C10">
        <v>0</v>
      </c>
      <c r="D10">
        <v>900</v>
      </c>
      <c r="E10">
        <v>0</v>
      </c>
      <c r="F10">
        <v>0</v>
      </c>
      <c r="G10">
        <v>0</v>
      </c>
      <c r="H10">
        <v>0</v>
      </c>
      <c r="I10">
        <v>0</v>
      </c>
      <c r="K10">
        <v>3500</v>
      </c>
      <c r="L10">
        <v>4000</v>
      </c>
      <c r="M10">
        <v>0</v>
      </c>
      <c r="N10">
        <v>1</v>
      </c>
      <c r="O10">
        <v>0</v>
      </c>
      <c r="P10">
        <v>0</v>
      </c>
      <c r="Q10">
        <v>0</v>
      </c>
      <c r="R10">
        <v>0</v>
      </c>
    </row>
    <row r="11" spans="1:18" ht="12.75">
      <c r="A11" s="21" t="s">
        <v>30</v>
      </c>
      <c r="B11">
        <v>300</v>
      </c>
      <c r="C11">
        <v>0</v>
      </c>
      <c r="D11">
        <v>1200</v>
      </c>
      <c r="E11">
        <v>0</v>
      </c>
      <c r="F11">
        <v>0</v>
      </c>
      <c r="G11">
        <v>0</v>
      </c>
      <c r="H11">
        <v>0</v>
      </c>
      <c r="I11">
        <v>0</v>
      </c>
      <c r="K11">
        <v>6000</v>
      </c>
      <c r="L11">
        <v>4900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</row>
    <row r="12" spans="1:18" ht="12.75">
      <c r="A12" s="21" t="s">
        <v>31</v>
      </c>
      <c r="B12">
        <v>0</v>
      </c>
      <c r="C12">
        <v>0</v>
      </c>
      <c r="D12">
        <v>0</v>
      </c>
      <c r="E12">
        <v>1000</v>
      </c>
      <c r="F12">
        <v>30</v>
      </c>
      <c r="G12">
        <v>0</v>
      </c>
      <c r="H12">
        <v>0</v>
      </c>
      <c r="I12">
        <v>0</v>
      </c>
      <c r="K12">
        <v>0</v>
      </c>
      <c r="L12">
        <v>2800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</row>
    <row r="13" spans="1:18" ht="12.75">
      <c r="A13" s="21" t="s">
        <v>32</v>
      </c>
      <c r="B13">
        <v>0</v>
      </c>
      <c r="C13">
        <v>0</v>
      </c>
      <c r="D13">
        <v>0</v>
      </c>
      <c r="E13">
        <v>2000</v>
      </c>
      <c r="F13">
        <v>50</v>
      </c>
      <c r="G13">
        <v>0</v>
      </c>
      <c r="H13">
        <v>0</v>
      </c>
      <c r="I13">
        <v>0</v>
      </c>
      <c r="K13">
        <v>0</v>
      </c>
      <c r="L13">
        <v>0</v>
      </c>
      <c r="M13">
        <v>0</v>
      </c>
      <c r="N13">
        <v>0</v>
      </c>
      <c r="O13">
        <v>1</v>
      </c>
      <c r="P13">
        <v>0</v>
      </c>
      <c r="Q13">
        <v>0</v>
      </c>
      <c r="R13">
        <v>0</v>
      </c>
    </row>
    <row r="14" spans="1:18" ht="12.75">
      <c r="A14" s="21" t="s">
        <v>33</v>
      </c>
      <c r="B14">
        <v>0</v>
      </c>
      <c r="C14">
        <v>0</v>
      </c>
      <c r="D14">
        <v>0</v>
      </c>
      <c r="E14">
        <v>4000</v>
      </c>
      <c r="F14">
        <v>70</v>
      </c>
      <c r="G14">
        <v>0</v>
      </c>
      <c r="H14">
        <v>0</v>
      </c>
      <c r="I14">
        <v>0</v>
      </c>
      <c r="K14">
        <v>4000</v>
      </c>
      <c r="L14">
        <v>3800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</row>
    <row r="15" spans="1:18" ht="12.75">
      <c r="A15" s="21" t="s">
        <v>34</v>
      </c>
      <c r="B15">
        <v>0</v>
      </c>
      <c r="C15">
        <v>0</v>
      </c>
      <c r="D15">
        <v>0</v>
      </c>
      <c r="E15">
        <v>0</v>
      </c>
      <c r="F15">
        <v>0</v>
      </c>
      <c r="G15">
        <v>1500</v>
      </c>
      <c r="H15">
        <v>50</v>
      </c>
      <c r="I15">
        <v>0</v>
      </c>
      <c r="K15">
        <v>1000</v>
      </c>
      <c r="L15">
        <v>1400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</row>
    <row r="16" spans="1:18" ht="12.75">
      <c r="A16" s="21" t="s">
        <v>35</v>
      </c>
      <c r="B16">
        <v>0</v>
      </c>
      <c r="C16">
        <v>0</v>
      </c>
      <c r="D16">
        <v>0</v>
      </c>
      <c r="E16">
        <v>0</v>
      </c>
      <c r="F16">
        <v>0</v>
      </c>
      <c r="G16">
        <v>2500</v>
      </c>
      <c r="H16">
        <v>100</v>
      </c>
      <c r="I16">
        <v>0</v>
      </c>
      <c r="K16">
        <v>1500</v>
      </c>
      <c r="L16">
        <v>2500</v>
      </c>
      <c r="M16">
        <v>0</v>
      </c>
      <c r="N16">
        <v>0</v>
      </c>
      <c r="O16">
        <v>0</v>
      </c>
      <c r="P16">
        <v>1</v>
      </c>
      <c r="Q16">
        <v>0</v>
      </c>
      <c r="R16">
        <v>0</v>
      </c>
    </row>
    <row r="17" spans="1:18" ht="12.75">
      <c r="A17" s="21" t="s">
        <v>36</v>
      </c>
      <c r="B17">
        <v>0</v>
      </c>
      <c r="C17">
        <v>0</v>
      </c>
      <c r="D17">
        <v>0</v>
      </c>
      <c r="E17">
        <v>0</v>
      </c>
      <c r="F17">
        <v>0</v>
      </c>
      <c r="G17">
        <v>5000</v>
      </c>
      <c r="H17">
        <v>150</v>
      </c>
      <c r="I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</row>
    <row r="18" spans="1:18" ht="12.75">
      <c r="A18" s="21" t="s">
        <v>37</v>
      </c>
      <c r="B18">
        <v>0</v>
      </c>
      <c r="C18">
        <v>500</v>
      </c>
      <c r="D18">
        <v>0</v>
      </c>
      <c r="E18">
        <v>0</v>
      </c>
      <c r="F18">
        <v>0</v>
      </c>
      <c r="G18">
        <v>0</v>
      </c>
      <c r="H18">
        <v>0</v>
      </c>
      <c r="I18">
        <v>30</v>
      </c>
      <c r="K18">
        <v>2300</v>
      </c>
      <c r="L18">
        <v>2000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</row>
    <row r="19" spans="1:18" ht="12.75">
      <c r="A19" s="21" t="s">
        <v>38</v>
      </c>
      <c r="B19">
        <v>0</v>
      </c>
      <c r="C19">
        <v>1000</v>
      </c>
      <c r="D19">
        <v>0</v>
      </c>
      <c r="E19">
        <v>0</v>
      </c>
      <c r="F19">
        <v>0</v>
      </c>
      <c r="G19">
        <v>0</v>
      </c>
      <c r="H19">
        <v>0</v>
      </c>
      <c r="I19">
        <v>60</v>
      </c>
      <c r="K19">
        <v>4700</v>
      </c>
      <c r="L19">
        <v>4000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</row>
    <row r="20" spans="1:18" ht="12.75">
      <c r="A20" s="21" t="s">
        <v>39</v>
      </c>
      <c r="B20">
        <v>0</v>
      </c>
      <c r="C20">
        <v>1500</v>
      </c>
      <c r="D20">
        <v>0</v>
      </c>
      <c r="E20">
        <v>0</v>
      </c>
      <c r="F20">
        <v>0</v>
      </c>
      <c r="G20">
        <v>0</v>
      </c>
      <c r="H20">
        <v>0</v>
      </c>
      <c r="I20">
        <v>120</v>
      </c>
      <c r="K20">
        <v>6500</v>
      </c>
      <c r="L20">
        <v>6500</v>
      </c>
      <c r="M20">
        <v>0</v>
      </c>
      <c r="N20">
        <v>0</v>
      </c>
      <c r="O20">
        <v>0</v>
      </c>
      <c r="P20">
        <v>0</v>
      </c>
      <c r="Q20">
        <v>1</v>
      </c>
      <c r="R20">
        <v>0</v>
      </c>
    </row>
    <row r="21" spans="1:18" ht="12.75">
      <c r="A21" s="21" t="s">
        <v>40</v>
      </c>
      <c r="B21">
        <v>300</v>
      </c>
      <c r="C21">
        <v>0</v>
      </c>
      <c r="D21">
        <v>0</v>
      </c>
      <c r="E21">
        <v>2000</v>
      </c>
      <c r="F21">
        <v>0</v>
      </c>
      <c r="G21">
        <v>0</v>
      </c>
      <c r="H21">
        <v>0</v>
      </c>
      <c r="I21">
        <v>0</v>
      </c>
      <c r="K21">
        <v>3000</v>
      </c>
      <c r="L21">
        <v>3000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</row>
    <row r="22" spans="1:18" ht="12.75">
      <c r="A22" s="21" t="s">
        <v>41</v>
      </c>
      <c r="B22">
        <v>600</v>
      </c>
      <c r="C22">
        <v>0</v>
      </c>
      <c r="D22">
        <v>0</v>
      </c>
      <c r="E22">
        <v>3000</v>
      </c>
      <c r="F22">
        <v>0</v>
      </c>
      <c r="G22">
        <v>0</v>
      </c>
      <c r="H22">
        <v>0</v>
      </c>
      <c r="I22">
        <v>0</v>
      </c>
      <c r="K22">
        <v>5000</v>
      </c>
      <c r="L22">
        <v>4500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</row>
    <row r="23" spans="1:18" ht="12.75">
      <c r="A23" s="21" t="s">
        <v>42</v>
      </c>
      <c r="B23">
        <v>900</v>
      </c>
      <c r="C23">
        <v>0</v>
      </c>
      <c r="D23">
        <v>0</v>
      </c>
      <c r="E23">
        <v>6000</v>
      </c>
      <c r="F23">
        <v>0</v>
      </c>
      <c r="G23">
        <v>0</v>
      </c>
      <c r="H23">
        <v>0</v>
      </c>
      <c r="I23">
        <v>0</v>
      </c>
      <c r="K23">
        <v>8000</v>
      </c>
      <c r="L23">
        <v>8000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</row>
    <row r="24" spans="1:18" ht="12.75">
      <c r="A24" s="21" t="s">
        <v>43</v>
      </c>
      <c r="B24">
        <v>0</v>
      </c>
      <c r="C24">
        <v>0</v>
      </c>
      <c r="D24">
        <v>1000</v>
      </c>
      <c r="E24">
        <v>0</v>
      </c>
      <c r="F24">
        <v>0</v>
      </c>
      <c r="G24">
        <v>1000</v>
      </c>
      <c r="H24">
        <v>0</v>
      </c>
      <c r="I24">
        <v>0</v>
      </c>
      <c r="K24">
        <v>3000</v>
      </c>
      <c r="L24">
        <v>3000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</row>
    <row r="25" spans="1:18" ht="12.75">
      <c r="A25" s="21" t="s">
        <v>44</v>
      </c>
      <c r="B25">
        <v>0</v>
      </c>
      <c r="C25">
        <v>0</v>
      </c>
      <c r="D25">
        <v>2500</v>
      </c>
      <c r="E25">
        <v>0</v>
      </c>
      <c r="F25">
        <v>0</v>
      </c>
      <c r="G25">
        <v>2000</v>
      </c>
      <c r="H25">
        <v>0</v>
      </c>
      <c r="I25">
        <v>0</v>
      </c>
      <c r="K25">
        <v>5000</v>
      </c>
      <c r="L25">
        <v>5000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</row>
    <row r="26" spans="1:18" ht="12.75">
      <c r="A26" s="21" t="s">
        <v>45</v>
      </c>
      <c r="B26">
        <v>0</v>
      </c>
      <c r="C26">
        <v>0</v>
      </c>
      <c r="D26">
        <v>4900</v>
      </c>
      <c r="E26">
        <v>0</v>
      </c>
      <c r="F26">
        <v>0</v>
      </c>
      <c r="G26">
        <v>3000</v>
      </c>
      <c r="H26">
        <v>0</v>
      </c>
      <c r="I26">
        <v>0</v>
      </c>
      <c r="K26">
        <v>8000</v>
      </c>
      <c r="L26">
        <v>8000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</row>
    <row r="27" spans="1:18" ht="12.75">
      <c r="A27" s="21" t="s">
        <v>46</v>
      </c>
      <c r="B27">
        <v>500</v>
      </c>
      <c r="C27">
        <v>750</v>
      </c>
      <c r="D27">
        <v>0</v>
      </c>
      <c r="E27">
        <v>0</v>
      </c>
      <c r="F27">
        <v>20</v>
      </c>
      <c r="G27">
        <v>0</v>
      </c>
      <c r="H27">
        <v>0</v>
      </c>
      <c r="I27">
        <v>0</v>
      </c>
      <c r="K27">
        <v>6000</v>
      </c>
      <c r="L27">
        <v>6000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</row>
    <row r="28" spans="1:18" ht="12.75">
      <c r="A28" s="21" t="s">
        <v>47</v>
      </c>
      <c r="B28">
        <v>750</v>
      </c>
      <c r="C28">
        <v>1500</v>
      </c>
      <c r="D28">
        <v>0</v>
      </c>
      <c r="E28">
        <v>0</v>
      </c>
      <c r="F28">
        <v>50</v>
      </c>
      <c r="G28">
        <v>0</v>
      </c>
      <c r="H28">
        <v>0</v>
      </c>
      <c r="I28">
        <v>0</v>
      </c>
      <c r="K28">
        <v>10000</v>
      </c>
      <c r="L28">
        <v>10000</v>
      </c>
      <c r="M28">
        <v>0</v>
      </c>
      <c r="N28">
        <v>0</v>
      </c>
      <c r="O28">
        <v>0</v>
      </c>
      <c r="P28">
        <v>0</v>
      </c>
      <c r="Q28">
        <v>0</v>
      </c>
      <c r="R28">
        <v>1</v>
      </c>
    </row>
    <row r="29" spans="1:18" ht="12.75">
      <c r="A29" s="21" t="s">
        <v>48</v>
      </c>
      <c r="B29">
        <v>1000</v>
      </c>
      <c r="C29">
        <v>3000</v>
      </c>
      <c r="D29">
        <v>0</v>
      </c>
      <c r="E29">
        <v>0</v>
      </c>
      <c r="F29">
        <v>100</v>
      </c>
      <c r="G29">
        <v>0</v>
      </c>
      <c r="H29">
        <v>0</v>
      </c>
      <c r="I29">
        <v>0</v>
      </c>
      <c r="K29">
        <v>20000</v>
      </c>
      <c r="L29">
        <v>17000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</row>
    <row r="30" spans="11:18" ht="12.75">
      <c r="K30" s="17">
        <f>SUM(K6:K29)</f>
        <v>99500</v>
      </c>
      <c r="L30" s="17">
        <f>SUM(L6:L29)</f>
        <v>111600</v>
      </c>
      <c r="M30" s="17">
        <f aca="true" t="shared" si="2" ref="M30:R30">SUM(M6:M29)</f>
        <v>1</v>
      </c>
      <c r="N30" s="17">
        <f t="shared" si="2"/>
        <v>1</v>
      </c>
      <c r="O30" s="17">
        <f t="shared" si="2"/>
        <v>1</v>
      </c>
      <c r="P30" s="17">
        <f t="shared" si="2"/>
        <v>1</v>
      </c>
      <c r="Q30" s="17">
        <f t="shared" si="2"/>
        <v>1</v>
      </c>
      <c r="R30" s="17">
        <f t="shared" si="2"/>
        <v>1</v>
      </c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33"/>
  <sheetViews>
    <sheetView tabSelected="1" zoomScaleSheetLayoutView="100" workbookViewId="0" topLeftCell="A1">
      <selection activeCell="F3" sqref="F3:L4"/>
    </sheetView>
  </sheetViews>
  <sheetFormatPr defaultColWidth="9.140625" defaultRowHeight="12.75"/>
  <cols>
    <col min="1" max="1" width="22.57421875" style="0" customWidth="1"/>
    <col min="2" max="2" width="12.421875" style="1" customWidth="1"/>
    <col min="3" max="3" width="11.421875" style="2" customWidth="1"/>
    <col min="4" max="4" width="9.8515625" style="1" customWidth="1"/>
    <col min="6" max="12" width="9.7109375" style="0" customWidth="1"/>
  </cols>
  <sheetData>
    <row r="1" spans="1:4" ht="21.75" customHeight="1">
      <c r="A1" s="3" t="s">
        <v>120</v>
      </c>
      <c r="B1" s="4" t="s">
        <v>121</v>
      </c>
      <c r="C1" s="5" t="s">
        <v>7</v>
      </c>
      <c r="D1" s="6" t="s">
        <v>122</v>
      </c>
    </row>
    <row r="2" spans="1:4" ht="12.75">
      <c r="A2" s="7" t="s">
        <v>123</v>
      </c>
      <c r="B2" s="8">
        <f>'Drakula pókja'!B4+'Tiszta boszorkányság'!D4+'Kutyaelképző iskola'!E4+'Világító gomba'!E4+'Éjszakai látogató'!E4</f>
        <v>35045</v>
      </c>
      <c r="C2" s="9"/>
      <c r="D2" s="10">
        <f>IF(B2-C2+202&gt;0,(B2-C2+202),"")</f>
        <v>35247</v>
      </c>
    </row>
    <row r="3" spans="1:12" ht="12.75" customHeight="1">
      <c r="A3" s="7" t="s">
        <v>14</v>
      </c>
      <c r="B3" s="8">
        <f>'Drakula pókja'!D4+'Tiszta boszorkányság'!E4+'Miss Biogenézis'!E4+'Teliholdas metál'!E4+'Éjszakai látogató'!G4+'Rémséges üzlet'!F4</f>
        <v>31330</v>
      </c>
      <c r="C3" s="9"/>
      <c r="D3" s="10">
        <f aca="true" t="shared" si="0" ref="D3:D19">IF(B3-C3+202&gt;0,(B3-C3+202),"")</f>
        <v>31532</v>
      </c>
      <c r="F3" s="28" t="s">
        <v>139</v>
      </c>
      <c r="G3" s="27"/>
      <c r="H3" s="27"/>
      <c r="I3" s="27"/>
      <c r="J3" s="27"/>
      <c r="K3" s="27"/>
      <c r="L3" s="27"/>
    </row>
    <row r="4" spans="1:12" ht="12.75" customHeight="1">
      <c r="A4" s="7" t="s">
        <v>124</v>
      </c>
      <c r="B4" s="8">
        <f>'Miss Biogenézis'!B4</f>
        <v>7400</v>
      </c>
      <c r="C4" s="9"/>
      <c r="D4" s="10">
        <f t="shared" si="0"/>
        <v>7602</v>
      </c>
      <c r="F4" s="27"/>
      <c r="G4" s="27"/>
      <c r="H4" s="27"/>
      <c r="I4" s="27"/>
      <c r="J4" s="27"/>
      <c r="K4" s="27"/>
      <c r="L4" s="27"/>
    </row>
    <row r="5" spans="1:4" ht="12.75">
      <c r="A5" s="7" t="s">
        <v>115</v>
      </c>
      <c r="B5" s="8">
        <f>'Tiszta boszorkányság'!I4+'A múmia átka'!C4+'Világító gomba'!C4</f>
        <v>10150</v>
      </c>
      <c r="C5" s="9"/>
      <c r="D5" s="10">
        <f t="shared" si="0"/>
        <v>10352</v>
      </c>
    </row>
    <row r="6" spans="1:4" ht="12.75">
      <c r="A6" s="7" t="s">
        <v>125</v>
      </c>
      <c r="B6" s="8">
        <f>'A múmia átka'!D4+'Teliholdas metál'!B4</f>
        <v>9600</v>
      </c>
      <c r="C6" s="9"/>
      <c r="D6" s="10">
        <f t="shared" si="0"/>
        <v>9802</v>
      </c>
    </row>
    <row r="7" spans="1:4" ht="12.75">
      <c r="A7" s="7" t="s">
        <v>126</v>
      </c>
      <c r="B7" s="8">
        <f>'Drakula pókja'!I4+'Tiszta boszorkányság'!H4+'Éjszakai látogató'!D4+'Rémséges üzlet'!I4</f>
        <v>19930</v>
      </c>
      <c r="C7" s="9"/>
      <c r="D7" s="10">
        <f t="shared" si="0"/>
        <v>20132</v>
      </c>
    </row>
    <row r="8" spans="1:4" ht="12.75">
      <c r="A8" s="7" t="s">
        <v>127</v>
      </c>
      <c r="B8" s="8">
        <f>'Drakula pókja'!C4+'Tiszta boszorkányság'!G4+'A múmia átka'!K4+'Teliholdas metál'!C4</f>
        <v>16050</v>
      </c>
      <c r="C8" s="9"/>
      <c r="D8" s="10">
        <f t="shared" si="0"/>
        <v>16252</v>
      </c>
    </row>
    <row r="9" spans="1:4" ht="12.75">
      <c r="A9" s="7" t="s">
        <v>128</v>
      </c>
      <c r="B9" s="8">
        <f>'Világító gomba'!B4</f>
        <v>7400</v>
      </c>
      <c r="C9" s="9"/>
      <c r="D9" s="10">
        <f t="shared" si="0"/>
        <v>7602</v>
      </c>
    </row>
    <row r="10" spans="1:12" ht="12.75">
      <c r="A10" s="7" t="s">
        <v>129</v>
      </c>
      <c r="B10" s="8">
        <f>'Drakula pókja'!F4+'Tiszta boszorkányság'!M4+'A múmia átka'!F4</f>
        <v>8220</v>
      </c>
      <c r="C10" s="9"/>
      <c r="D10" s="10">
        <f t="shared" si="0"/>
        <v>8422</v>
      </c>
      <c r="F10" s="26" t="s">
        <v>130</v>
      </c>
      <c r="G10" s="26"/>
      <c r="H10" s="26"/>
      <c r="I10" s="26"/>
      <c r="J10" s="26"/>
      <c r="K10" s="26"/>
      <c r="L10" s="26"/>
    </row>
    <row r="11" spans="1:12" ht="12.75">
      <c r="A11" s="7" t="s">
        <v>67</v>
      </c>
      <c r="B11" s="8">
        <f>'Tiszta boszorkányság'!C4+'Rémséges üzlet'!H4+'A múmia átka'!I4+'Miss Biogenézis'!C4</f>
        <v>14750</v>
      </c>
      <c r="C11" s="9"/>
      <c r="D11" s="10">
        <f t="shared" si="0"/>
        <v>14952</v>
      </c>
      <c r="F11" s="26"/>
      <c r="G11" s="26"/>
      <c r="H11" s="26"/>
      <c r="I11" s="26"/>
      <c r="J11" s="26"/>
      <c r="K11" s="26"/>
      <c r="L11" s="26"/>
    </row>
    <row r="12" spans="1:12" ht="12.75">
      <c r="A12" s="7" t="s">
        <v>131</v>
      </c>
      <c r="B12" s="8">
        <f>'Tiszta boszorkányság'!J4+'Rémséges üzlet'!G4</f>
        <v>2800</v>
      </c>
      <c r="C12" s="9"/>
      <c r="D12" s="10">
        <f t="shared" si="0"/>
        <v>3002</v>
      </c>
      <c r="F12" s="26"/>
      <c r="G12" s="26"/>
      <c r="H12" s="26"/>
      <c r="I12" s="26"/>
      <c r="J12" s="26"/>
      <c r="K12" s="26"/>
      <c r="L12" s="26"/>
    </row>
    <row r="13" spans="1:12" ht="12.75">
      <c r="A13" s="7" t="s">
        <v>132</v>
      </c>
      <c r="B13" s="8">
        <f>'Éjszakai látogató'!C4+'Drakula pókja'!G4+'Tiszta boszorkányság'!B4</f>
        <v>14950</v>
      </c>
      <c r="C13" s="9"/>
      <c r="D13" s="10">
        <f t="shared" si="0"/>
        <v>15152</v>
      </c>
      <c r="F13" s="26"/>
      <c r="G13" s="26"/>
      <c r="H13" s="26"/>
      <c r="I13" s="26"/>
      <c r="J13" s="26"/>
      <c r="K13" s="26"/>
      <c r="L13" s="26"/>
    </row>
    <row r="14" spans="1:12" ht="12.75">
      <c r="A14" s="7" t="s">
        <v>133</v>
      </c>
      <c r="B14" s="8">
        <f>'Rémséges üzlet'!B4+'A múmia átka'!J4+'A múmia átka'!B4</f>
        <v>6800</v>
      </c>
      <c r="C14" s="9"/>
      <c r="D14" s="10">
        <f t="shared" si="0"/>
        <v>7002</v>
      </c>
      <c r="F14" s="26"/>
      <c r="G14" s="26"/>
      <c r="H14" s="26"/>
      <c r="I14" s="26"/>
      <c r="J14" s="26"/>
      <c r="K14" s="26"/>
      <c r="L14" s="26"/>
    </row>
    <row r="15" spans="1:4" ht="12.75">
      <c r="A15" s="7" t="s">
        <v>134</v>
      </c>
      <c r="B15" s="8">
        <f>'A múmia átka'!E4+'Kutyaelképző iskola'!B4</f>
        <v>8850</v>
      </c>
      <c r="C15" s="9"/>
      <c r="D15" s="10">
        <f t="shared" si="0"/>
        <v>9052</v>
      </c>
    </row>
    <row r="16" spans="1:4" ht="12.75">
      <c r="A16" s="7" t="s">
        <v>135</v>
      </c>
      <c r="B16" s="8">
        <f>'Drakula pókja'!E4+'Tiszta boszorkányság'!K4+'A múmia átka'!M4</f>
        <v>7180</v>
      </c>
      <c r="C16" s="9"/>
      <c r="D16" s="10">
        <f t="shared" si="0"/>
        <v>7382</v>
      </c>
    </row>
    <row r="17" spans="1:4" ht="12.75">
      <c r="A17" s="7" t="s">
        <v>136</v>
      </c>
      <c r="B17" s="8">
        <f>'Tiszta boszorkányság'!F4+'Rémséges üzlet'!E4+'A múmia átka'!L4+'Kutyaelképző iskola'!C4</f>
        <v>13400</v>
      </c>
      <c r="C17" s="9"/>
      <c r="D17" s="10">
        <f t="shared" si="0"/>
        <v>13602</v>
      </c>
    </row>
    <row r="18" spans="1:4" ht="12.75">
      <c r="A18" s="7" t="s">
        <v>137</v>
      </c>
      <c r="B18" s="8">
        <f>'Rémséges üzlet'!C4+'A múmia átka'!G4</f>
        <v>4950</v>
      </c>
      <c r="C18" s="9"/>
      <c r="D18" s="10">
        <f t="shared" si="0"/>
        <v>5152</v>
      </c>
    </row>
    <row r="19" spans="1:4" ht="12.75">
      <c r="A19" s="7" t="s">
        <v>138</v>
      </c>
      <c r="B19" s="8">
        <f>'Éjszakai látogató'!B4+'Drakula pókja'!H4+'Tiszta boszorkányság'!L4</f>
        <v>10435</v>
      </c>
      <c r="C19" s="9"/>
      <c r="D19" s="10">
        <f t="shared" si="0"/>
        <v>10637</v>
      </c>
    </row>
    <row r="20" spans="1:4" ht="12.75">
      <c r="A20" s="7" t="s">
        <v>79</v>
      </c>
      <c r="B20" s="8">
        <f>'Rémséges üzlet'!D4+'A múmia átka'!H4</f>
        <v>4500</v>
      </c>
      <c r="C20" s="9"/>
      <c r="D20" s="10">
        <f>IF(B20-C20+202&gt;0,(B20-C20+202),"")</f>
        <v>4702</v>
      </c>
    </row>
    <row r="21" spans="1:4" ht="12.75">
      <c r="A21" s="23"/>
      <c r="B21" s="24"/>
      <c r="C21" s="24"/>
      <c r="D21" s="25"/>
    </row>
    <row r="22" spans="1:4" ht="12.75">
      <c r="A22" s="7" t="s">
        <v>116</v>
      </c>
      <c r="B22" s="8">
        <f>'Kutyaelképző iskola'!D4+'Miss Biogenézis'!D4+'Világító gomba'!D4+'Teliholdas metál'!D4</f>
        <v>768</v>
      </c>
      <c r="C22" s="9"/>
      <c r="D22" s="10">
        <f>IF(B22-C22&gt;0,(B22-C22),"")</f>
        <v>768</v>
      </c>
    </row>
    <row r="23" spans="1:4" ht="12.75">
      <c r="A23" s="23"/>
      <c r="B23" s="23"/>
      <c r="C23" s="23"/>
      <c r="D23" s="23"/>
    </row>
    <row r="24" spans="1:4" ht="12.75">
      <c r="A24" s="7" t="s">
        <v>13</v>
      </c>
      <c r="B24" s="8">
        <f>'Éjszakai látogató'!F4</f>
        <v>320</v>
      </c>
      <c r="C24" s="9"/>
      <c r="D24" s="10">
        <f>IF(B24-C24&gt;0,(B24-C24),"")</f>
        <v>320</v>
      </c>
    </row>
    <row r="25" spans="1:4" ht="12.75">
      <c r="A25" s="7" t="s">
        <v>55</v>
      </c>
      <c r="B25" s="8">
        <f>'Drakula pókja'!J4</f>
        <v>265</v>
      </c>
      <c r="C25" s="9"/>
      <c r="D25" s="10">
        <f>IF(B25-C25&gt;0,(B25-C25),"")</f>
        <v>265</v>
      </c>
    </row>
    <row r="26" spans="1:4" ht="12.75">
      <c r="A26" s="7" t="s">
        <v>15</v>
      </c>
      <c r="B26" s="8">
        <f>'Éjszakai látogató'!H4</f>
        <v>300</v>
      </c>
      <c r="C26" s="9"/>
      <c r="D26" s="10">
        <f>IF(B26-C26&gt;0,(B26-C26),"")</f>
        <v>300</v>
      </c>
    </row>
    <row r="27" spans="1:4" ht="12.75">
      <c r="A27" s="11" t="s">
        <v>16</v>
      </c>
      <c r="B27" s="12">
        <f>'Éjszakai látogató'!I4</f>
        <v>210</v>
      </c>
      <c r="C27" s="13"/>
      <c r="D27" s="14">
        <f>IF(B27-C27&gt;0,(B27-C27),"")</f>
        <v>210</v>
      </c>
    </row>
    <row r="28" ht="12.75">
      <c r="G28" s="15"/>
    </row>
    <row r="29" ht="12.75">
      <c r="G29" s="15"/>
    </row>
    <row r="30" ht="12.75">
      <c r="G30" s="15"/>
    </row>
    <row r="31" ht="12.75">
      <c r="G31" s="15"/>
    </row>
    <row r="32" ht="12.75">
      <c r="G32" s="15"/>
    </row>
    <row r="33" spans="1:7" ht="12.75">
      <c r="A33" s="15"/>
      <c r="B33" s="15"/>
      <c r="C33" s="15"/>
      <c r="D33" s="15"/>
      <c r="E33" s="15"/>
      <c r="F33" s="15"/>
      <c r="G33" s="15"/>
    </row>
  </sheetData>
  <sheetProtection selectLockedCells="1" selectUnlockedCells="1"/>
  <mergeCells count="4">
    <mergeCell ref="F3:L4"/>
    <mergeCell ref="A21:D21"/>
    <mergeCell ref="A23:D23"/>
    <mergeCell ref="F10:L14"/>
  </mergeCells>
  <printOptions/>
  <pageMargins left="0.75" right="0.75" top="1" bottom="1" header="0.5118055555555555" footer="0.511805555555555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0"/>
  <sheetViews>
    <sheetView workbookViewId="0" topLeftCell="A1">
      <selection activeCell="A30" sqref="A30"/>
    </sheetView>
  </sheetViews>
  <sheetFormatPr defaultColWidth="9.140625" defaultRowHeight="12.75"/>
  <cols>
    <col min="1" max="1" width="7.8515625" style="0" bestFit="1" customWidth="1"/>
    <col min="2" max="2" width="7.140625" style="0" bestFit="1" customWidth="1"/>
    <col min="3" max="3" width="5.7109375" style="0" bestFit="1" customWidth="1"/>
    <col min="4" max="4" width="7.140625" style="0" bestFit="1" customWidth="1"/>
    <col min="5" max="5" width="5.57421875" style="0" bestFit="1" customWidth="1"/>
    <col min="6" max="6" width="8.421875" style="0" bestFit="1" customWidth="1"/>
    <col min="7" max="7" width="5.00390625" style="0" bestFit="1" customWidth="1"/>
    <col min="8" max="8" width="7.140625" style="0" bestFit="1" customWidth="1"/>
    <col min="9" max="9" width="8.00390625" style="0" bestFit="1" customWidth="1"/>
    <col min="10" max="10" width="4.00390625" style="0" bestFit="1" customWidth="1"/>
    <col min="11" max="11" width="4.00390625" style="0" customWidth="1"/>
    <col min="12" max="13" width="7.00390625" style="0" bestFit="1" customWidth="1"/>
    <col min="14" max="14" width="5.57421875" style="0" bestFit="1" customWidth="1"/>
    <col min="15" max="15" width="7.7109375" style="0" bestFit="1" customWidth="1"/>
    <col min="16" max="16" width="7.57421875" style="0" bestFit="1" customWidth="1"/>
    <col min="17" max="17" width="6.57421875" style="0" bestFit="1" customWidth="1"/>
    <col min="18" max="18" width="3.421875" style="0" bestFit="1" customWidth="1"/>
    <col min="19" max="19" width="8.140625" style="0" bestFit="1" customWidth="1"/>
    <col min="20" max="20" width="6.8515625" style="0" bestFit="1" customWidth="1"/>
    <col min="21" max="21" width="9.28125" style="0" customWidth="1"/>
  </cols>
  <sheetData>
    <row r="1" spans="1:9" ht="12.75">
      <c r="A1" t="s">
        <v>0</v>
      </c>
      <c r="B1" t="s">
        <v>4</v>
      </c>
      <c r="C1" t="s">
        <v>49</v>
      </c>
      <c r="D1" t="s">
        <v>5</v>
      </c>
      <c r="E1" t="s">
        <v>50</v>
      </c>
      <c r="F1" t="s">
        <v>51</v>
      </c>
      <c r="G1" t="s">
        <v>2</v>
      </c>
      <c r="H1" t="s">
        <v>1</v>
      </c>
      <c r="I1" t="s">
        <v>3</v>
      </c>
    </row>
    <row r="2" spans="1:10" ht="12.75">
      <c r="A2" t="s">
        <v>6</v>
      </c>
      <c r="B2">
        <f>B4-B3</f>
        <v>8345</v>
      </c>
      <c r="C2">
        <f aca="true" t="shared" si="0" ref="C2:J2">C4-C3</f>
        <v>8650</v>
      </c>
      <c r="D2">
        <f t="shared" si="0"/>
        <v>10230</v>
      </c>
      <c r="E2">
        <f t="shared" si="0"/>
        <v>2880</v>
      </c>
      <c r="F2">
        <f t="shared" si="0"/>
        <v>3870</v>
      </c>
      <c r="G2">
        <f t="shared" si="0"/>
        <v>3900</v>
      </c>
      <c r="H2">
        <f t="shared" si="0"/>
        <v>2685</v>
      </c>
      <c r="I2">
        <f t="shared" si="0"/>
        <v>5180</v>
      </c>
      <c r="J2">
        <f t="shared" si="0"/>
        <v>265</v>
      </c>
    </row>
    <row r="3" spans="1:10" ht="12.75">
      <c r="A3" t="s">
        <v>7</v>
      </c>
      <c r="B3" s="18">
        <v>0</v>
      </c>
      <c r="C3" s="18">
        <v>0</v>
      </c>
      <c r="D3" s="18">
        <v>0</v>
      </c>
      <c r="E3" s="18">
        <v>0</v>
      </c>
      <c r="F3" s="18">
        <v>0</v>
      </c>
      <c r="G3" s="18">
        <v>0</v>
      </c>
      <c r="H3" s="18">
        <v>0</v>
      </c>
      <c r="I3" s="18">
        <v>0</v>
      </c>
      <c r="J3" s="18">
        <v>0</v>
      </c>
    </row>
    <row r="4" spans="1:11" ht="12.75">
      <c r="A4" t="s">
        <v>8</v>
      </c>
      <c r="B4" s="17">
        <f>SUM(B6:B29)</f>
        <v>8345</v>
      </c>
      <c r="C4" s="17">
        <f aca="true" t="shared" si="1" ref="C4:J4">SUM(C6:C29)</f>
        <v>8650</v>
      </c>
      <c r="D4" s="17">
        <f t="shared" si="1"/>
        <v>10230</v>
      </c>
      <c r="E4" s="17">
        <f t="shared" si="1"/>
        <v>2880</v>
      </c>
      <c r="F4" s="17">
        <f t="shared" si="1"/>
        <v>3870</v>
      </c>
      <c r="G4" s="17">
        <f t="shared" si="1"/>
        <v>3900</v>
      </c>
      <c r="H4" s="17">
        <f t="shared" si="1"/>
        <v>2685</v>
      </c>
      <c r="I4" s="17">
        <f t="shared" si="1"/>
        <v>5180</v>
      </c>
      <c r="J4" s="17">
        <f t="shared" si="1"/>
        <v>265</v>
      </c>
      <c r="K4" s="17"/>
    </row>
    <row r="5" spans="2:21" ht="25.5">
      <c r="B5" s="20" t="s">
        <v>12</v>
      </c>
      <c r="C5" s="20" t="s">
        <v>52</v>
      </c>
      <c r="D5" s="20" t="s">
        <v>14</v>
      </c>
      <c r="E5" s="20" t="s">
        <v>53</v>
      </c>
      <c r="F5" s="20" t="s">
        <v>54</v>
      </c>
      <c r="G5" s="20" t="s">
        <v>10</v>
      </c>
      <c r="H5" s="20" t="s">
        <v>9</v>
      </c>
      <c r="I5" s="20" t="s">
        <v>11</v>
      </c>
      <c r="J5" s="20" t="s">
        <v>55</v>
      </c>
      <c r="K5" s="20"/>
      <c r="L5" s="20" t="s">
        <v>17</v>
      </c>
      <c r="M5" s="20" t="s">
        <v>18</v>
      </c>
      <c r="N5" s="19" t="s">
        <v>56</v>
      </c>
      <c r="O5" s="19" t="s">
        <v>57</v>
      </c>
      <c r="P5" s="19" t="s">
        <v>58</v>
      </c>
      <c r="Q5" s="19" t="s">
        <v>59</v>
      </c>
      <c r="R5" s="19" t="s">
        <v>60</v>
      </c>
      <c r="S5" s="19" t="s">
        <v>61</v>
      </c>
      <c r="T5" s="19" t="s">
        <v>62</v>
      </c>
      <c r="U5" s="19" t="s">
        <v>63</v>
      </c>
    </row>
    <row r="6" spans="1:21" ht="12.75">
      <c r="A6" s="21" t="s">
        <v>25</v>
      </c>
      <c r="B6">
        <v>0</v>
      </c>
      <c r="C6">
        <v>350</v>
      </c>
      <c r="D6">
        <v>350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L6">
        <v>650</v>
      </c>
      <c r="M6">
        <v>1300</v>
      </c>
      <c r="N6">
        <v>3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</row>
    <row r="7" spans="1:21" ht="12.75">
      <c r="A7" s="21" t="s">
        <v>26</v>
      </c>
      <c r="B7">
        <v>0</v>
      </c>
      <c r="C7">
        <v>375</v>
      </c>
      <c r="D7">
        <v>400</v>
      </c>
      <c r="E7">
        <v>0</v>
      </c>
      <c r="F7">
        <v>0</v>
      </c>
      <c r="G7">
        <v>0</v>
      </c>
      <c r="H7">
        <v>0</v>
      </c>
      <c r="I7">
        <v>300</v>
      </c>
      <c r="J7">
        <v>0</v>
      </c>
      <c r="L7">
        <v>1400</v>
      </c>
      <c r="M7">
        <v>2900</v>
      </c>
      <c r="N7">
        <v>7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</row>
    <row r="8" spans="1:21" ht="12.75">
      <c r="A8" s="21" t="s">
        <v>27</v>
      </c>
      <c r="B8">
        <v>0</v>
      </c>
      <c r="C8">
        <v>475</v>
      </c>
      <c r="D8">
        <v>500</v>
      </c>
      <c r="E8">
        <v>0</v>
      </c>
      <c r="F8">
        <v>400</v>
      </c>
      <c r="G8">
        <v>0</v>
      </c>
      <c r="H8">
        <v>0</v>
      </c>
      <c r="I8">
        <v>355</v>
      </c>
      <c r="J8">
        <v>0</v>
      </c>
      <c r="L8">
        <v>3100</v>
      </c>
      <c r="M8">
        <v>6200</v>
      </c>
      <c r="N8">
        <v>12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</row>
    <row r="9" spans="1:21" ht="12.75">
      <c r="A9" s="21" t="s">
        <v>28</v>
      </c>
      <c r="B9">
        <v>400</v>
      </c>
      <c r="C9">
        <v>0</v>
      </c>
      <c r="D9">
        <v>0</v>
      </c>
      <c r="E9">
        <v>0</v>
      </c>
      <c r="F9">
        <v>0</v>
      </c>
      <c r="G9">
        <v>250</v>
      </c>
      <c r="H9">
        <v>0</v>
      </c>
      <c r="I9">
        <v>0</v>
      </c>
      <c r="J9">
        <v>0</v>
      </c>
      <c r="L9">
        <v>7100</v>
      </c>
      <c r="M9">
        <v>1400</v>
      </c>
      <c r="N9">
        <v>0</v>
      </c>
      <c r="O9">
        <v>4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</row>
    <row r="10" spans="1:21" ht="12.75">
      <c r="A10" s="21" t="s">
        <v>29</v>
      </c>
      <c r="B10">
        <v>525</v>
      </c>
      <c r="C10">
        <v>0</v>
      </c>
      <c r="D10">
        <v>0</v>
      </c>
      <c r="E10">
        <v>200</v>
      </c>
      <c r="F10">
        <v>0</v>
      </c>
      <c r="G10">
        <v>315</v>
      </c>
      <c r="H10">
        <v>0</v>
      </c>
      <c r="I10">
        <v>0</v>
      </c>
      <c r="J10">
        <v>0</v>
      </c>
      <c r="L10">
        <v>3600</v>
      </c>
      <c r="M10">
        <v>7300</v>
      </c>
      <c r="N10">
        <v>0</v>
      </c>
      <c r="O10">
        <v>9</v>
      </c>
      <c r="P10">
        <v>0</v>
      </c>
      <c r="R10">
        <v>0</v>
      </c>
      <c r="S10">
        <v>0</v>
      </c>
      <c r="T10">
        <v>0</v>
      </c>
      <c r="U10">
        <v>0</v>
      </c>
    </row>
    <row r="11" spans="1:21" ht="12.75">
      <c r="A11" s="21" t="s">
        <v>30</v>
      </c>
      <c r="B11">
        <v>575</v>
      </c>
      <c r="C11">
        <v>0</v>
      </c>
      <c r="D11">
        <v>0</v>
      </c>
      <c r="E11">
        <v>225</v>
      </c>
      <c r="F11">
        <v>0</v>
      </c>
      <c r="G11">
        <v>335</v>
      </c>
      <c r="H11">
        <v>450</v>
      </c>
      <c r="I11">
        <v>0</v>
      </c>
      <c r="J11">
        <v>0</v>
      </c>
      <c r="L11">
        <v>5300</v>
      </c>
      <c r="M11">
        <v>10000</v>
      </c>
      <c r="N11">
        <v>0</v>
      </c>
      <c r="O11">
        <v>15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</row>
    <row r="12" spans="1:21" ht="12.75">
      <c r="A12" s="21" t="s">
        <v>31</v>
      </c>
      <c r="B12">
        <v>0</v>
      </c>
      <c r="C12">
        <v>500</v>
      </c>
      <c r="D12">
        <v>400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L12">
        <v>880</v>
      </c>
      <c r="M12">
        <v>1700</v>
      </c>
      <c r="N12">
        <v>0</v>
      </c>
      <c r="O12">
        <v>0</v>
      </c>
      <c r="P12">
        <v>1</v>
      </c>
      <c r="R12">
        <v>0</v>
      </c>
      <c r="S12">
        <v>0</v>
      </c>
      <c r="T12">
        <v>0</v>
      </c>
      <c r="U12">
        <v>0</v>
      </c>
    </row>
    <row r="13" spans="1:21" ht="12.75">
      <c r="A13" s="21" t="s">
        <v>32</v>
      </c>
      <c r="B13">
        <v>0</v>
      </c>
      <c r="C13">
        <v>600</v>
      </c>
      <c r="D13">
        <v>425</v>
      </c>
      <c r="E13">
        <v>400</v>
      </c>
      <c r="F13">
        <v>0</v>
      </c>
      <c r="G13">
        <v>0</v>
      </c>
      <c r="H13">
        <v>0</v>
      </c>
      <c r="I13">
        <v>0</v>
      </c>
      <c r="J13">
        <v>0</v>
      </c>
      <c r="L13">
        <v>3700</v>
      </c>
      <c r="M13">
        <v>7500</v>
      </c>
      <c r="N13">
        <v>0</v>
      </c>
      <c r="O13">
        <v>0</v>
      </c>
      <c r="P13">
        <v>1</v>
      </c>
      <c r="Q13">
        <v>0</v>
      </c>
      <c r="R13">
        <v>0</v>
      </c>
      <c r="S13">
        <v>0</v>
      </c>
      <c r="T13">
        <v>0</v>
      </c>
      <c r="U13">
        <v>0</v>
      </c>
    </row>
    <row r="14" spans="1:21" ht="12.75">
      <c r="A14" s="21" t="s">
        <v>33</v>
      </c>
      <c r="B14">
        <v>0</v>
      </c>
      <c r="C14">
        <v>625</v>
      </c>
      <c r="D14">
        <v>550</v>
      </c>
      <c r="E14">
        <v>435</v>
      </c>
      <c r="F14">
        <v>455</v>
      </c>
      <c r="G14">
        <v>0</v>
      </c>
      <c r="H14">
        <v>0</v>
      </c>
      <c r="I14">
        <v>0</v>
      </c>
      <c r="J14">
        <v>0</v>
      </c>
      <c r="L14">
        <v>5800</v>
      </c>
      <c r="M14">
        <v>11000</v>
      </c>
      <c r="N14">
        <v>0</v>
      </c>
      <c r="O14">
        <v>0</v>
      </c>
      <c r="P14">
        <v>1</v>
      </c>
      <c r="Q14">
        <v>0</v>
      </c>
      <c r="R14">
        <v>0</v>
      </c>
      <c r="S14">
        <v>0</v>
      </c>
      <c r="T14">
        <v>0</v>
      </c>
      <c r="U14">
        <v>0</v>
      </c>
    </row>
    <row r="15" spans="1:21" ht="12.75">
      <c r="A15" s="21" t="s">
        <v>34</v>
      </c>
      <c r="B15">
        <v>650</v>
      </c>
      <c r="C15">
        <v>0</v>
      </c>
      <c r="D15">
        <v>0</v>
      </c>
      <c r="E15">
        <v>0</v>
      </c>
      <c r="F15">
        <v>150</v>
      </c>
      <c r="G15">
        <v>0</v>
      </c>
      <c r="H15">
        <v>0</v>
      </c>
      <c r="I15">
        <v>0</v>
      </c>
      <c r="J15">
        <v>0</v>
      </c>
      <c r="L15">
        <v>940</v>
      </c>
      <c r="M15">
        <v>1800</v>
      </c>
      <c r="N15">
        <v>0</v>
      </c>
      <c r="O15">
        <v>0</v>
      </c>
      <c r="P15">
        <v>0</v>
      </c>
      <c r="Q15">
        <v>1</v>
      </c>
      <c r="R15">
        <v>0</v>
      </c>
      <c r="S15">
        <v>0</v>
      </c>
      <c r="T15">
        <v>0</v>
      </c>
      <c r="U15">
        <v>0</v>
      </c>
    </row>
    <row r="16" spans="1:21" ht="12.75">
      <c r="A16" s="21" t="s">
        <v>35</v>
      </c>
      <c r="B16">
        <v>675</v>
      </c>
      <c r="C16">
        <v>0</v>
      </c>
      <c r="D16">
        <v>0</v>
      </c>
      <c r="E16">
        <v>0</v>
      </c>
      <c r="F16">
        <v>165</v>
      </c>
      <c r="G16">
        <v>675</v>
      </c>
      <c r="H16">
        <v>0</v>
      </c>
      <c r="I16">
        <v>0</v>
      </c>
      <c r="J16">
        <v>40</v>
      </c>
      <c r="L16">
        <v>3900</v>
      </c>
      <c r="M16">
        <v>7800</v>
      </c>
      <c r="N16">
        <v>0</v>
      </c>
      <c r="O16">
        <v>0</v>
      </c>
      <c r="P16">
        <v>0</v>
      </c>
      <c r="Q16">
        <v>1</v>
      </c>
      <c r="R16">
        <v>0</v>
      </c>
      <c r="S16">
        <v>0</v>
      </c>
      <c r="T16">
        <v>0</v>
      </c>
      <c r="U16">
        <v>0</v>
      </c>
    </row>
    <row r="17" spans="1:21" ht="12.75">
      <c r="A17" s="21" t="s">
        <v>36</v>
      </c>
      <c r="B17">
        <v>1020</v>
      </c>
      <c r="C17">
        <v>0</v>
      </c>
      <c r="D17">
        <v>0</v>
      </c>
      <c r="E17">
        <v>0</v>
      </c>
      <c r="F17">
        <v>450</v>
      </c>
      <c r="G17">
        <v>825</v>
      </c>
      <c r="H17">
        <v>0</v>
      </c>
      <c r="I17">
        <v>0</v>
      </c>
      <c r="J17">
        <v>35</v>
      </c>
      <c r="L17">
        <v>6000</v>
      </c>
      <c r="M17">
        <v>12000</v>
      </c>
      <c r="N17">
        <v>0</v>
      </c>
      <c r="O17">
        <v>0</v>
      </c>
      <c r="P17">
        <v>0</v>
      </c>
      <c r="Q17">
        <v>2</v>
      </c>
      <c r="R17">
        <v>0</v>
      </c>
      <c r="S17">
        <v>0</v>
      </c>
      <c r="T17">
        <v>0</v>
      </c>
      <c r="U17">
        <v>0</v>
      </c>
    </row>
    <row r="18" spans="1:21" ht="12.75">
      <c r="A18" s="21" t="s">
        <v>37</v>
      </c>
      <c r="B18">
        <v>0</v>
      </c>
      <c r="C18">
        <v>0</v>
      </c>
      <c r="D18">
        <v>675</v>
      </c>
      <c r="E18">
        <v>0</v>
      </c>
      <c r="F18">
        <v>0</v>
      </c>
      <c r="G18">
        <v>0</v>
      </c>
      <c r="H18">
        <v>350</v>
      </c>
      <c r="I18">
        <v>0</v>
      </c>
      <c r="J18">
        <v>0</v>
      </c>
      <c r="L18">
        <v>2100</v>
      </c>
      <c r="M18">
        <v>4300</v>
      </c>
      <c r="N18">
        <v>0</v>
      </c>
      <c r="O18">
        <v>0</v>
      </c>
      <c r="P18">
        <v>0</v>
      </c>
      <c r="Q18">
        <v>0</v>
      </c>
      <c r="R18">
        <v>2</v>
      </c>
      <c r="S18">
        <v>0</v>
      </c>
      <c r="T18">
        <v>0</v>
      </c>
      <c r="U18">
        <v>0</v>
      </c>
    </row>
    <row r="19" spans="1:21" ht="12.75">
      <c r="A19" s="21" t="s">
        <v>38</v>
      </c>
      <c r="B19">
        <v>0</v>
      </c>
      <c r="C19">
        <v>0</v>
      </c>
      <c r="D19">
        <v>750</v>
      </c>
      <c r="E19">
        <v>175</v>
      </c>
      <c r="F19">
        <v>0</v>
      </c>
      <c r="G19">
        <v>0</v>
      </c>
      <c r="H19">
        <v>415</v>
      </c>
      <c r="I19">
        <v>400</v>
      </c>
      <c r="J19">
        <v>0</v>
      </c>
      <c r="L19">
        <v>5300</v>
      </c>
      <c r="M19">
        <v>10000</v>
      </c>
      <c r="N19">
        <v>0</v>
      </c>
      <c r="O19">
        <v>0</v>
      </c>
      <c r="P19">
        <v>0</v>
      </c>
      <c r="Q19">
        <v>0</v>
      </c>
      <c r="R19">
        <v>3</v>
      </c>
      <c r="S19">
        <v>0</v>
      </c>
      <c r="T19">
        <v>0</v>
      </c>
      <c r="U19">
        <v>0</v>
      </c>
    </row>
    <row r="20" spans="1:21" ht="12.75">
      <c r="A20" s="21" t="s">
        <v>39</v>
      </c>
      <c r="B20">
        <v>0</v>
      </c>
      <c r="C20">
        <v>0</v>
      </c>
      <c r="D20">
        <v>930</v>
      </c>
      <c r="E20">
        <v>225</v>
      </c>
      <c r="F20">
        <v>0</v>
      </c>
      <c r="G20">
        <v>0</v>
      </c>
      <c r="H20">
        <v>470</v>
      </c>
      <c r="I20">
        <v>475</v>
      </c>
      <c r="J20">
        <v>0</v>
      </c>
      <c r="L20">
        <v>7000</v>
      </c>
      <c r="M20">
        <v>14000</v>
      </c>
      <c r="N20">
        <v>0</v>
      </c>
      <c r="O20">
        <v>0</v>
      </c>
      <c r="P20">
        <v>0</v>
      </c>
      <c r="Q20">
        <v>0</v>
      </c>
      <c r="R20">
        <v>6</v>
      </c>
      <c r="S20">
        <v>0</v>
      </c>
      <c r="T20">
        <v>0</v>
      </c>
      <c r="U20">
        <v>0</v>
      </c>
    </row>
    <row r="21" spans="1:21" ht="12.75">
      <c r="A21" s="21" t="s">
        <v>40</v>
      </c>
      <c r="B21">
        <v>1600</v>
      </c>
      <c r="C21">
        <v>875</v>
      </c>
      <c r="D21">
        <v>0</v>
      </c>
      <c r="E21">
        <v>0</v>
      </c>
      <c r="F21">
        <v>0</v>
      </c>
      <c r="G21">
        <v>350</v>
      </c>
      <c r="H21">
        <v>0</v>
      </c>
      <c r="I21">
        <v>0</v>
      </c>
      <c r="J21">
        <v>25</v>
      </c>
      <c r="L21">
        <v>3100</v>
      </c>
      <c r="M21">
        <v>6200</v>
      </c>
      <c r="N21">
        <v>0</v>
      </c>
      <c r="O21">
        <v>0</v>
      </c>
      <c r="P21">
        <v>0</v>
      </c>
      <c r="Q21">
        <v>0</v>
      </c>
      <c r="R21">
        <v>0</v>
      </c>
      <c r="S21">
        <v>8</v>
      </c>
      <c r="T21">
        <v>0</v>
      </c>
      <c r="U21">
        <v>0</v>
      </c>
    </row>
    <row r="22" spans="1:21" ht="12.75">
      <c r="A22" s="21" t="s">
        <v>41</v>
      </c>
      <c r="B22">
        <v>2075</v>
      </c>
      <c r="C22">
        <v>1025</v>
      </c>
      <c r="D22">
        <v>0</v>
      </c>
      <c r="E22">
        <v>0</v>
      </c>
      <c r="F22">
        <v>0</v>
      </c>
      <c r="G22">
        <v>450</v>
      </c>
      <c r="H22">
        <v>0</v>
      </c>
      <c r="I22">
        <v>0</v>
      </c>
      <c r="J22">
        <v>30</v>
      </c>
      <c r="L22">
        <v>5700</v>
      </c>
      <c r="M22">
        <v>11000</v>
      </c>
      <c r="N22">
        <v>0</v>
      </c>
      <c r="O22">
        <v>0</v>
      </c>
      <c r="P22">
        <v>0</v>
      </c>
      <c r="Q22">
        <v>0</v>
      </c>
      <c r="R22">
        <v>0</v>
      </c>
      <c r="S22">
        <v>16</v>
      </c>
      <c r="T22">
        <v>0</v>
      </c>
      <c r="U22">
        <v>0</v>
      </c>
    </row>
    <row r="23" spans="1:21" ht="12.75">
      <c r="A23" s="21" t="s">
        <v>42</v>
      </c>
      <c r="B23">
        <v>825</v>
      </c>
      <c r="C23">
        <v>1350</v>
      </c>
      <c r="D23">
        <v>0</v>
      </c>
      <c r="E23">
        <v>0</v>
      </c>
      <c r="F23">
        <v>0</v>
      </c>
      <c r="G23">
        <v>700</v>
      </c>
      <c r="H23">
        <v>0</v>
      </c>
      <c r="I23">
        <v>0</v>
      </c>
      <c r="J23">
        <v>30</v>
      </c>
      <c r="L23">
        <v>7600</v>
      </c>
      <c r="M23">
        <v>15000</v>
      </c>
      <c r="N23">
        <v>0</v>
      </c>
      <c r="O23">
        <v>0</v>
      </c>
      <c r="P23">
        <v>0</v>
      </c>
      <c r="Q23">
        <v>0</v>
      </c>
      <c r="R23">
        <v>0</v>
      </c>
      <c r="S23">
        <v>25</v>
      </c>
      <c r="T23">
        <v>0</v>
      </c>
      <c r="U23">
        <v>0</v>
      </c>
    </row>
    <row r="24" spans="1:21" ht="12.75">
      <c r="A24" s="21" t="s">
        <v>43</v>
      </c>
      <c r="B24">
        <v>0</v>
      </c>
      <c r="C24">
        <v>0</v>
      </c>
      <c r="D24">
        <v>2500</v>
      </c>
      <c r="E24">
        <v>0</v>
      </c>
      <c r="F24">
        <v>0</v>
      </c>
      <c r="G24">
        <v>0</v>
      </c>
      <c r="H24">
        <v>0</v>
      </c>
      <c r="I24">
        <v>2050</v>
      </c>
      <c r="J24">
        <v>0</v>
      </c>
      <c r="L24">
        <v>3100</v>
      </c>
      <c r="M24">
        <v>6300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1</v>
      </c>
      <c r="U24">
        <v>0</v>
      </c>
    </row>
    <row r="25" spans="1:21" ht="12.75">
      <c r="A25" s="21" t="s">
        <v>44</v>
      </c>
      <c r="B25">
        <v>0</v>
      </c>
      <c r="C25">
        <v>0</v>
      </c>
      <c r="D25">
        <v>1250</v>
      </c>
      <c r="E25">
        <v>250</v>
      </c>
      <c r="F25">
        <v>1000</v>
      </c>
      <c r="G25">
        <v>0</v>
      </c>
      <c r="H25">
        <v>0</v>
      </c>
      <c r="I25">
        <v>1175</v>
      </c>
      <c r="J25">
        <v>0</v>
      </c>
      <c r="L25">
        <v>6400</v>
      </c>
      <c r="M25">
        <v>12000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1</v>
      </c>
      <c r="U25">
        <v>0</v>
      </c>
    </row>
    <row r="26" spans="1:21" ht="12.75">
      <c r="A26" s="21" t="s">
        <v>45</v>
      </c>
      <c r="B26">
        <v>0</v>
      </c>
      <c r="C26">
        <v>0</v>
      </c>
      <c r="D26">
        <v>1500</v>
      </c>
      <c r="E26">
        <v>325</v>
      </c>
      <c r="F26">
        <v>1250</v>
      </c>
      <c r="G26">
        <v>0</v>
      </c>
      <c r="H26">
        <v>0</v>
      </c>
      <c r="I26">
        <v>425</v>
      </c>
      <c r="J26">
        <v>0</v>
      </c>
      <c r="L26">
        <v>8200</v>
      </c>
      <c r="M26">
        <v>16000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2</v>
      </c>
      <c r="U26">
        <v>0</v>
      </c>
    </row>
    <row r="27" spans="1:21" ht="12.75">
      <c r="A27" s="21" t="s">
        <v>46</v>
      </c>
      <c r="B27">
        <v>0</v>
      </c>
      <c r="C27">
        <v>1000</v>
      </c>
      <c r="D27">
        <v>0</v>
      </c>
      <c r="E27">
        <v>150</v>
      </c>
      <c r="F27">
        <v>0</v>
      </c>
      <c r="G27">
        <v>0</v>
      </c>
      <c r="H27">
        <v>350</v>
      </c>
      <c r="I27">
        <v>0</v>
      </c>
      <c r="J27">
        <v>30</v>
      </c>
      <c r="L27">
        <v>4400</v>
      </c>
      <c r="M27">
        <v>8800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12</v>
      </c>
    </row>
    <row r="28" spans="1:21" ht="12.75">
      <c r="A28" s="21" t="s">
        <v>47</v>
      </c>
      <c r="B28">
        <v>0</v>
      </c>
      <c r="C28">
        <v>800</v>
      </c>
      <c r="D28">
        <v>0</v>
      </c>
      <c r="E28">
        <v>240</v>
      </c>
      <c r="F28">
        <v>0</v>
      </c>
      <c r="G28">
        <v>0</v>
      </c>
      <c r="H28">
        <v>325</v>
      </c>
      <c r="I28">
        <v>0</v>
      </c>
      <c r="J28">
        <v>35</v>
      </c>
      <c r="L28">
        <v>6700</v>
      </c>
      <c r="M28">
        <v>13000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12</v>
      </c>
    </row>
    <row r="29" spans="1:21" ht="12.75">
      <c r="A29" s="21" t="s">
        <v>48</v>
      </c>
      <c r="B29">
        <v>0</v>
      </c>
      <c r="C29">
        <v>675</v>
      </c>
      <c r="D29">
        <v>0</v>
      </c>
      <c r="E29">
        <v>255</v>
      </c>
      <c r="F29">
        <v>0</v>
      </c>
      <c r="G29">
        <v>0</v>
      </c>
      <c r="H29">
        <v>325</v>
      </c>
      <c r="I29">
        <v>0</v>
      </c>
      <c r="J29">
        <v>40</v>
      </c>
      <c r="L29">
        <v>8700</v>
      </c>
      <c r="M29">
        <v>17000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36</v>
      </c>
    </row>
    <row r="30" spans="12:21" ht="12.75">
      <c r="L30" s="17">
        <f>SUM(L6:L29)</f>
        <v>110670</v>
      </c>
      <c r="M30" s="17">
        <f aca="true" t="shared" si="2" ref="M30:U30">SUM(M6:M29)</f>
        <v>204500</v>
      </c>
      <c r="N30" s="17">
        <f t="shared" si="2"/>
        <v>22</v>
      </c>
      <c r="O30" s="17">
        <f t="shared" si="2"/>
        <v>28</v>
      </c>
      <c r="P30" s="17">
        <f t="shared" si="2"/>
        <v>3</v>
      </c>
      <c r="Q30" s="17">
        <f t="shared" si="2"/>
        <v>4</v>
      </c>
      <c r="R30" s="17">
        <f t="shared" si="2"/>
        <v>11</v>
      </c>
      <c r="S30" s="17">
        <f t="shared" si="2"/>
        <v>49</v>
      </c>
      <c r="T30" s="17">
        <f t="shared" si="2"/>
        <v>4</v>
      </c>
      <c r="U30" s="17">
        <f t="shared" si="2"/>
        <v>60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W31"/>
  <sheetViews>
    <sheetView workbookViewId="0" topLeftCell="A1">
      <selection activeCell="A30" sqref="A30"/>
    </sheetView>
  </sheetViews>
  <sheetFormatPr defaultColWidth="9.140625" defaultRowHeight="12.75"/>
  <cols>
    <col min="2" max="2" width="5.00390625" style="0" bestFit="1" customWidth="1"/>
    <col min="3" max="3" width="8.00390625" style="0" bestFit="1" customWidth="1"/>
    <col min="4" max="5" width="7.57421875" style="0" bestFit="1" customWidth="1"/>
    <col min="6" max="6" width="7.28125" style="0" bestFit="1" customWidth="1"/>
    <col min="7" max="7" width="5.7109375" style="0" bestFit="1" customWidth="1"/>
    <col min="8" max="8" width="8.00390625" style="0" bestFit="1" customWidth="1"/>
    <col min="9" max="9" width="6.57421875" style="0" bestFit="1" customWidth="1"/>
    <col min="10" max="10" width="7.140625" style="0" bestFit="1" customWidth="1"/>
    <col min="11" max="11" width="5.57421875" style="0" bestFit="1" customWidth="1"/>
    <col min="12" max="12" width="7.140625" style="0" bestFit="1" customWidth="1"/>
    <col min="13" max="13" width="8.421875" style="0" bestFit="1" customWidth="1"/>
    <col min="14" max="14" width="8.421875" style="0" customWidth="1"/>
    <col min="15" max="16" width="7.00390625" style="0" bestFit="1" customWidth="1"/>
    <col min="17" max="17" width="5.57421875" style="0" bestFit="1" customWidth="1"/>
    <col min="18" max="18" width="7.140625" style="0" bestFit="1" customWidth="1"/>
    <col min="19" max="19" width="5.140625" style="0" bestFit="1" customWidth="1"/>
    <col min="20" max="20" width="5.28125" style="0" customWidth="1"/>
    <col min="21" max="21" width="4.140625" style="0" customWidth="1"/>
    <col min="22" max="22" width="6.140625" style="0" bestFit="1" customWidth="1"/>
    <col min="23" max="23" width="7.421875" style="0" bestFit="1" customWidth="1"/>
  </cols>
  <sheetData>
    <row r="1" spans="1:14" ht="12.75">
      <c r="A1" s="16" t="s">
        <v>0</v>
      </c>
      <c r="B1" s="17" t="s">
        <v>2</v>
      </c>
      <c r="C1" s="17" t="s">
        <v>51</v>
      </c>
      <c r="D1" s="17" t="s">
        <v>4</v>
      </c>
      <c r="E1" s="17" t="s">
        <v>5</v>
      </c>
      <c r="F1" s="17" t="s">
        <v>1</v>
      </c>
      <c r="G1" s="17" t="s">
        <v>64</v>
      </c>
      <c r="H1" s="17" t="s">
        <v>3</v>
      </c>
      <c r="I1" s="17" t="s">
        <v>65</v>
      </c>
      <c r="J1" s="17" t="s">
        <v>66</v>
      </c>
      <c r="K1" s="17" t="s">
        <v>50</v>
      </c>
      <c r="L1" s="17" t="s">
        <v>1</v>
      </c>
      <c r="M1" s="17" t="s">
        <v>51</v>
      </c>
      <c r="N1" s="17"/>
    </row>
    <row r="2" spans="1:14" ht="12.75">
      <c r="A2" s="16" t="s">
        <v>6</v>
      </c>
      <c r="B2" s="17">
        <f>B4-B3</f>
        <v>2200</v>
      </c>
      <c r="C2" s="17">
        <f aca="true" t="shared" si="0" ref="C2:M2">C4-C3</f>
        <v>9400</v>
      </c>
      <c r="D2" s="17">
        <f t="shared" si="0"/>
        <v>4600</v>
      </c>
      <c r="E2" s="17">
        <f t="shared" si="0"/>
        <v>1200</v>
      </c>
      <c r="F2" s="17">
        <f t="shared" si="0"/>
        <v>9300</v>
      </c>
      <c r="G2" s="17">
        <f t="shared" si="0"/>
        <v>3300</v>
      </c>
      <c r="H2" s="17">
        <f t="shared" si="0"/>
        <v>2250</v>
      </c>
      <c r="I2" s="17">
        <f t="shared" si="0"/>
        <v>1550</v>
      </c>
      <c r="J2" s="17">
        <f t="shared" si="0"/>
        <v>2000</v>
      </c>
      <c r="K2" s="17">
        <f t="shared" si="0"/>
        <v>3300</v>
      </c>
      <c r="L2" s="17">
        <f t="shared" si="0"/>
        <v>2100</v>
      </c>
      <c r="M2" s="17">
        <f t="shared" si="0"/>
        <v>3700</v>
      </c>
      <c r="N2" s="17"/>
    </row>
    <row r="3" spans="1:13" ht="12.75">
      <c r="A3" s="16" t="s">
        <v>7</v>
      </c>
      <c r="B3" s="18">
        <v>0</v>
      </c>
      <c r="C3" s="18">
        <v>0</v>
      </c>
      <c r="D3" s="18">
        <v>0</v>
      </c>
      <c r="E3" s="18">
        <v>0</v>
      </c>
      <c r="F3" s="18">
        <v>0</v>
      </c>
      <c r="G3" s="18">
        <v>0</v>
      </c>
      <c r="H3" s="18">
        <v>0</v>
      </c>
      <c r="I3" s="18">
        <v>0</v>
      </c>
      <c r="J3" s="18">
        <v>0</v>
      </c>
      <c r="K3" s="18">
        <v>0</v>
      </c>
      <c r="L3" s="18">
        <v>0</v>
      </c>
      <c r="M3" s="18">
        <v>0</v>
      </c>
    </row>
    <row r="4" spans="1:21" ht="12.75">
      <c r="A4" s="16" t="s">
        <v>8</v>
      </c>
      <c r="B4" s="17">
        <f>SUM(B6:B29)</f>
        <v>2200</v>
      </c>
      <c r="C4" s="17">
        <f aca="true" t="shared" si="1" ref="C4:M4">SUM(C6:C29)</f>
        <v>9400</v>
      </c>
      <c r="D4" s="17">
        <f t="shared" si="1"/>
        <v>4600</v>
      </c>
      <c r="E4" s="17">
        <f t="shared" si="1"/>
        <v>1200</v>
      </c>
      <c r="F4" s="17">
        <f t="shared" si="1"/>
        <v>9300</v>
      </c>
      <c r="G4" s="17">
        <f t="shared" si="1"/>
        <v>3300</v>
      </c>
      <c r="H4" s="17">
        <f t="shared" si="1"/>
        <v>2250</v>
      </c>
      <c r="I4" s="17">
        <f t="shared" si="1"/>
        <v>1550</v>
      </c>
      <c r="J4" s="17">
        <f t="shared" si="1"/>
        <v>2000</v>
      </c>
      <c r="K4" s="17">
        <f t="shared" si="1"/>
        <v>3300</v>
      </c>
      <c r="L4" s="17">
        <f t="shared" si="1"/>
        <v>2100</v>
      </c>
      <c r="M4" s="17">
        <f t="shared" si="1"/>
        <v>3700</v>
      </c>
      <c r="N4" s="17"/>
      <c r="O4" s="17"/>
      <c r="P4" s="17"/>
      <c r="Q4" s="17"/>
      <c r="R4" s="17"/>
      <c r="S4" s="17"/>
      <c r="T4" s="17"/>
      <c r="U4" s="17"/>
    </row>
    <row r="5" spans="1:23" ht="25.5">
      <c r="A5" s="20"/>
      <c r="B5" s="20" t="s">
        <v>10</v>
      </c>
      <c r="C5" s="20" t="s">
        <v>67</v>
      </c>
      <c r="D5" s="20" t="s">
        <v>12</v>
      </c>
      <c r="E5" s="20" t="s">
        <v>14</v>
      </c>
      <c r="F5" s="20" t="s">
        <v>68</v>
      </c>
      <c r="G5" s="20" t="s">
        <v>52</v>
      </c>
      <c r="H5" s="20" t="s">
        <v>11</v>
      </c>
      <c r="I5" s="20" t="s">
        <v>69</v>
      </c>
      <c r="J5" s="20" t="s">
        <v>70</v>
      </c>
      <c r="K5" s="20" t="s">
        <v>53</v>
      </c>
      <c r="L5" s="20" t="s">
        <v>9</v>
      </c>
      <c r="M5" s="20" t="s">
        <v>54</v>
      </c>
      <c r="N5" s="20"/>
      <c r="O5" s="20" t="s">
        <v>17</v>
      </c>
      <c r="P5" s="20" t="s">
        <v>18</v>
      </c>
      <c r="Q5" s="19" t="s">
        <v>56</v>
      </c>
      <c r="R5" s="20" t="s">
        <v>71</v>
      </c>
      <c r="S5" s="19" t="s">
        <v>57</v>
      </c>
      <c r="T5" s="19" t="s">
        <v>72</v>
      </c>
      <c r="U5" s="19" t="s">
        <v>73</v>
      </c>
      <c r="V5" s="20" t="s">
        <v>74</v>
      </c>
      <c r="W5" s="19" t="s">
        <v>75</v>
      </c>
    </row>
    <row r="6" spans="1:23" ht="12.75">
      <c r="A6" s="21" t="s">
        <v>25</v>
      </c>
      <c r="B6" s="22">
        <v>150</v>
      </c>
      <c r="C6" s="22">
        <v>100</v>
      </c>
      <c r="D6" s="22">
        <v>100</v>
      </c>
      <c r="E6" s="22">
        <v>0</v>
      </c>
      <c r="F6" s="22">
        <v>0</v>
      </c>
      <c r="G6" s="22">
        <v>0</v>
      </c>
      <c r="H6" s="22">
        <v>0</v>
      </c>
      <c r="I6" s="22">
        <v>0</v>
      </c>
      <c r="J6" s="22">
        <v>0</v>
      </c>
      <c r="K6" s="22">
        <v>0</v>
      </c>
      <c r="L6" s="22">
        <v>0</v>
      </c>
      <c r="M6" s="22">
        <v>0</v>
      </c>
      <c r="N6" s="22"/>
      <c r="O6" s="22">
        <v>810</v>
      </c>
      <c r="P6" s="22">
        <v>1800</v>
      </c>
      <c r="Q6" s="22">
        <v>0</v>
      </c>
      <c r="R6" s="22">
        <v>0</v>
      </c>
      <c r="S6" s="22">
        <v>0</v>
      </c>
      <c r="T6" s="22">
        <v>0</v>
      </c>
      <c r="U6" s="22">
        <v>0</v>
      </c>
      <c r="V6" s="22">
        <v>0</v>
      </c>
      <c r="W6" s="22">
        <v>0</v>
      </c>
    </row>
    <row r="7" spans="1:23" ht="12.75">
      <c r="A7" s="21" t="s">
        <v>26</v>
      </c>
      <c r="B7">
        <v>250</v>
      </c>
      <c r="C7">
        <v>150</v>
      </c>
      <c r="D7">
        <v>150</v>
      </c>
      <c r="E7">
        <v>150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O7">
        <v>1500</v>
      </c>
      <c r="P7">
        <v>3100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</row>
    <row r="8" spans="1:23" ht="12.75">
      <c r="A8" s="21" t="s">
        <v>27</v>
      </c>
      <c r="B8">
        <v>300</v>
      </c>
      <c r="C8">
        <v>200</v>
      </c>
      <c r="D8">
        <v>300</v>
      </c>
      <c r="E8">
        <v>250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O8">
        <v>2400</v>
      </c>
      <c r="P8">
        <v>4100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</row>
    <row r="9" spans="1:23" ht="12.75">
      <c r="A9" s="21" t="s">
        <v>28</v>
      </c>
      <c r="B9">
        <v>0</v>
      </c>
      <c r="C9">
        <v>0</v>
      </c>
      <c r="D9">
        <v>0</v>
      </c>
      <c r="E9">
        <v>0</v>
      </c>
      <c r="F9">
        <v>100</v>
      </c>
      <c r="G9">
        <v>100</v>
      </c>
      <c r="H9">
        <v>150</v>
      </c>
      <c r="I9">
        <v>0</v>
      </c>
      <c r="J9">
        <v>0</v>
      </c>
      <c r="K9">
        <v>0</v>
      </c>
      <c r="L9">
        <v>0</v>
      </c>
      <c r="M9">
        <v>0</v>
      </c>
      <c r="O9">
        <v>1100</v>
      </c>
      <c r="P9">
        <v>2600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</row>
    <row r="10" spans="1:23" ht="12.75">
      <c r="A10" s="21" t="s">
        <v>29</v>
      </c>
      <c r="B10">
        <v>0</v>
      </c>
      <c r="C10">
        <v>0</v>
      </c>
      <c r="D10">
        <v>0</v>
      </c>
      <c r="E10">
        <v>0</v>
      </c>
      <c r="F10">
        <v>150</v>
      </c>
      <c r="G10">
        <v>150</v>
      </c>
      <c r="H10">
        <v>200</v>
      </c>
      <c r="I10">
        <v>250</v>
      </c>
      <c r="J10">
        <v>0</v>
      </c>
      <c r="K10">
        <v>0</v>
      </c>
      <c r="L10">
        <v>0</v>
      </c>
      <c r="M10">
        <v>0</v>
      </c>
      <c r="O10">
        <v>2200</v>
      </c>
      <c r="P10">
        <v>4400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</row>
    <row r="11" spans="1:23" ht="12.75">
      <c r="A11" s="21" t="s">
        <v>30</v>
      </c>
      <c r="B11">
        <v>0</v>
      </c>
      <c r="C11">
        <v>0</v>
      </c>
      <c r="D11">
        <v>0</v>
      </c>
      <c r="E11">
        <v>0</v>
      </c>
      <c r="F11">
        <v>200</v>
      </c>
      <c r="G11">
        <v>250</v>
      </c>
      <c r="H11">
        <v>300</v>
      </c>
      <c r="I11">
        <v>350</v>
      </c>
      <c r="J11">
        <v>0</v>
      </c>
      <c r="K11">
        <v>0</v>
      </c>
      <c r="L11">
        <v>0</v>
      </c>
      <c r="M11">
        <v>0</v>
      </c>
      <c r="O11">
        <v>3700</v>
      </c>
      <c r="P11">
        <v>6300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</row>
    <row r="12" spans="1:23" ht="12.75">
      <c r="A12" s="21" t="s">
        <v>31</v>
      </c>
      <c r="B12">
        <v>0</v>
      </c>
      <c r="C12">
        <v>0</v>
      </c>
      <c r="D12">
        <v>0</v>
      </c>
      <c r="E12">
        <v>200</v>
      </c>
      <c r="F12">
        <v>150</v>
      </c>
      <c r="G12">
        <v>0</v>
      </c>
      <c r="H12">
        <v>0</v>
      </c>
      <c r="I12">
        <v>0</v>
      </c>
      <c r="J12">
        <v>150</v>
      </c>
      <c r="K12">
        <v>0</v>
      </c>
      <c r="L12">
        <v>0</v>
      </c>
      <c r="M12">
        <v>0</v>
      </c>
      <c r="O12">
        <v>1700</v>
      </c>
      <c r="P12">
        <v>3900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</row>
    <row r="13" spans="1:23" ht="12.75">
      <c r="A13" s="21" t="s">
        <v>32</v>
      </c>
      <c r="B13">
        <v>0</v>
      </c>
      <c r="C13">
        <v>0</v>
      </c>
      <c r="D13">
        <v>0</v>
      </c>
      <c r="E13">
        <v>250</v>
      </c>
      <c r="F13">
        <v>300</v>
      </c>
      <c r="G13">
        <v>0</v>
      </c>
      <c r="H13">
        <v>0</v>
      </c>
      <c r="I13">
        <v>0</v>
      </c>
      <c r="J13">
        <v>200</v>
      </c>
      <c r="K13">
        <v>100</v>
      </c>
      <c r="L13">
        <v>0</v>
      </c>
      <c r="M13">
        <v>0</v>
      </c>
      <c r="O13">
        <v>4100</v>
      </c>
      <c r="P13">
        <v>8200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</row>
    <row r="14" spans="1:23" ht="12.75">
      <c r="A14" s="21" t="s">
        <v>33</v>
      </c>
      <c r="B14">
        <v>0</v>
      </c>
      <c r="C14">
        <v>0</v>
      </c>
      <c r="D14">
        <v>0</v>
      </c>
      <c r="E14">
        <v>350</v>
      </c>
      <c r="F14">
        <v>400</v>
      </c>
      <c r="G14">
        <v>0</v>
      </c>
      <c r="H14">
        <v>0</v>
      </c>
      <c r="I14">
        <v>0</v>
      </c>
      <c r="J14">
        <v>250</v>
      </c>
      <c r="K14">
        <v>200</v>
      </c>
      <c r="L14">
        <v>0</v>
      </c>
      <c r="M14">
        <v>0</v>
      </c>
      <c r="O14">
        <v>7000</v>
      </c>
      <c r="P14">
        <v>11000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</row>
    <row r="15" spans="1:23" ht="12.75">
      <c r="A15" s="21" t="s">
        <v>34</v>
      </c>
      <c r="B15">
        <v>0</v>
      </c>
      <c r="C15">
        <v>350</v>
      </c>
      <c r="D15">
        <v>250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200</v>
      </c>
      <c r="M15">
        <v>250</v>
      </c>
      <c r="O15">
        <v>3200</v>
      </c>
      <c r="P15">
        <v>7100</v>
      </c>
      <c r="Q15">
        <v>2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</row>
    <row r="16" spans="1:23" ht="12.75">
      <c r="A16" s="21" t="s">
        <v>35</v>
      </c>
      <c r="B16">
        <v>0</v>
      </c>
      <c r="C16">
        <v>450</v>
      </c>
      <c r="D16">
        <v>300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250</v>
      </c>
      <c r="M16">
        <v>350</v>
      </c>
      <c r="O16">
        <v>4500</v>
      </c>
      <c r="P16">
        <v>9100</v>
      </c>
      <c r="Q16">
        <v>4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</row>
    <row r="17" spans="1:23" ht="12.75">
      <c r="A17" s="21" t="s">
        <v>36</v>
      </c>
      <c r="B17">
        <v>0</v>
      </c>
      <c r="C17">
        <v>600</v>
      </c>
      <c r="D17">
        <v>400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400</v>
      </c>
      <c r="M17">
        <v>400</v>
      </c>
      <c r="O17">
        <v>7800</v>
      </c>
      <c r="P17">
        <v>13000</v>
      </c>
      <c r="Q17">
        <v>6</v>
      </c>
      <c r="R17">
        <v>1</v>
      </c>
      <c r="S17">
        <v>0</v>
      </c>
      <c r="T17">
        <v>0</v>
      </c>
      <c r="U17">
        <v>0</v>
      </c>
      <c r="V17">
        <v>0</v>
      </c>
      <c r="W17">
        <v>0</v>
      </c>
    </row>
    <row r="18" spans="1:23" ht="12.75">
      <c r="A18" s="21" t="s">
        <v>37</v>
      </c>
      <c r="B18">
        <v>400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250</v>
      </c>
      <c r="J18">
        <v>0</v>
      </c>
      <c r="K18">
        <v>250</v>
      </c>
      <c r="L18">
        <v>300</v>
      </c>
      <c r="M18">
        <v>0</v>
      </c>
      <c r="O18">
        <v>5300</v>
      </c>
      <c r="P18">
        <v>11000</v>
      </c>
      <c r="Q18">
        <v>0</v>
      </c>
      <c r="R18">
        <v>0</v>
      </c>
      <c r="S18">
        <v>1</v>
      </c>
      <c r="T18">
        <v>0</v>
      </c>
      <c r="U18">
        <v>0</v>
      </c>
      <c r="V18">
        <v>0</v>
      </c>
      <c r="W18">
        <v>0</v>
      </c>
    </row>
    <row r="19" spans="1:23" ht="12.75">
      <c r="A19" s="21" t="s">
        <v>38</v>
      </c>
      <c r="B19">
        <v>500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300</v>
      </c>
      <c r="J19">
        <v>0</v>
      </c>
      <c r="K19">
        <v>350</v>
      </c>
      <c r="L19">
        <v>450</v>
      </c>
      <c r="M19">
        <v>0</v>
      </c>
      <c r="O19">
        <v>8300</v>
      </c>
      <c r="P19">
        <v>16000</v>
      </c>
      <c r="Q19">
        <v>0</v>
      </c>
      <c r="R19">
        <v>0</v>
      </c>
      <c r="S19">
        <v>2</v>
      </c>
      <c r="T19">
        <v>1</v>
      </c>
      <c r="U19">
        <v>0</v>
      </c>
      <c r="V19">
        <v>0</v>
      </c>
      <c r="W19">
        <v>0</v>
      </c>
    </row>
    <row r="20" spans="1:23" ht="12.75">
      <c r="A20" s="21" t="s">
        <v>39</v>
      </c>
      <c r="B20">
        <v>600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400</v>
      </c>
      <c r="J20">
        <v>0</v>
      </c>
      <c r="K20">
        <v>400</v>
      </c>
      <c r="L20">
        <v>500</v>
      </c>
      <c r="M20">
        <v>0</v>
      </c>
      <c r="O20">
        <v>11000</v>
      </c>
      <c r="P20">
        <v>19000</v>
      </c>
      <c r="Q20">
        <v>0</v>
      </c>
      <c r="R20">
        <v>0</v>
      </c>
      <c r="S20">
        <v>4</v>
      </c>
      <c r="T20">
        <v>2</v>
      </c>
      <c r="U20">
        <v>0</v>
      </c>
      <c r="V20">
        <v>0</v>
      </c>
      <c r="W20">
        <v>0</v>
      </c>
    </row>
    <row r="21" spans="1:23" ht="12.75">
      <c r="A21" s="21" t="s">
        <v>40</v>
      </c>
      <c r="B21">
        <v>0</v>
      </c>
      <c r="C21">
        <v>450</v>
      </c>
      <c r="D21">
        <v>0</v>
      </c>
      <c r="E21">
        <v>0</v>
      </c>
      <c r="F21">
        <v>500</v>
      </c>
      <c r="G21">
        <v>0</v>
      </c>
      <c r="H21">
        <v>400</v>
      </c>
      <c r="I21">
        <v>0</v>
      </c>
      <c r="J21">
        <v>400</v>
      </c>
      <c r="K21">
        <v>0</v>
      </c>
      <c r="L21">
        <v>0</v>
      </c>
      <c r="M21">
        <v>0</v>
      </c>
      <c r="O21">
        <v>6700</v>
      </c>
      <c r="P21">
        <v>15000</v>
      </c>
      <c r="Q21">
        <v>0</v>
      </c>
      <c r="R21">
        <v>0</v>
      </c>
      <c r="S21">
        <v>0</v>
      </c>
      <c r="T21">
        <v>0</v>
      </c>
      <c r="U21">
        <v>2</v>
      </c>
      <c r="V21">
        <v>0</v>
      </c>
      <c r="W21">
        <v>0</v>
      </c>
    </row>
    <row r="22" spans="1:23" ht="12.75">
      <c r="A22" s="21" t="s">
        <v>41</v>
      </c>
      <c r="B22">
        <v>0</v>
      </c>
      <c r="C22">
        <v>550</v>
      </c>
      <c r="D22">
        <v>0</v>
      </c>
      <c r="E22">
        <v>0</v>
      </c>
      <c r="F22">
        <v>700</v>
      </c>
      <c r="G22">
        <v>0</v>
      </c>
      <c r="H22">
        <v>550</v>
      </c>
      <c r="I22">
        <v>0</v>
      </c>
      <c r="J22">
        <v>450</v>
      </c>
      <c r="K22">
        <v>0</v>
      </c>
      <c r="L22">
        <v>0</v>
      </c>
      <c r="M22">
        <v>0</v>
      </c>
      <c r="O22">
        <v>9900</v>
      </c>
      <c r="P22">
        <v>19000</v>
      </c>
      <c r="Q22">
        <v>0</v>
      </c>
      <c r="R22">
        <v>0</v>
      </c>
      <c r="S22">
        <v>0</v>
      </c>
      <c r="T22">
        <v>0</v>
      </c>
      <c r="U22">
        <v>4</v>
      </c>
      <c r="V22">
        <v>0</v>
      </c>
      <c r="W22">
        <v>0</v>
      </c>
    </row>
    <row r="23" spans="1:23" ht="12.75">
      <c r="A23" s="21" t="s">
        <v>42</v>
      </c>
      <c r="B23">
        <v>0</v>
      </c>
      <c r="C23">
        <v>650</v>
      </c>
      <c r="D23">
        <v>0</v>
      </c>
      <c r="E23">
        <v>0</v>
      </c>
      <c r="F23">
        <v>800</v>
      </c>
      <c r="G23">
        <v>0</v>
      </c>
      <c r="H23">
        <v>650</v>
      </c>
      <c r="I23">
        <v>0</v>
      </c>
      <c r="J23">
        <v>550</v>
      </c>
      <c r="K23">
        <v>0</v>
      </c>
      <c r="L23">
        <v>0</v>
      </c>
      <c r="M23">
        <v>0</v>
      </c>
      <c r="O23">
        <v>13000</v>
      </c>
      <c r="P23">
        <v>23000</v>
      </c>
      <c r="Q23">
        <v>0</v>
      </c>
      <c r="R23">
        <v>0</v>
      </c>
      <c r="S23">
        <v>0</v>
      </c>
      <c r="T23">
        <v>0</v>
      </c>
      <c r="U23">
        <v>6</v>
      </c>
      <c r="V23">
        <v>0</v>
      </c>
      <c r="W23">
        <v>0</v>
      </c>
    </row>
    <row r="24" spans="1:23" ht="12.75">
      <c r="A24" s="21" t="s">
        <v>43</v>
      </c>
      <c r="B24">
        <v>0</v>
      </c>
      <c r="C24">
        <v>600</v>
      </c>
      <c r="D24">
        <v>0</v>
      </c>
      <c r="E24">
        <v>0</v>
      </c>
      <c r="F24">
        <v>600</v>
      </c>
      <c r="G24">
        <v>0</v>
      </c>
      <c r="H24">
        <v>0</v>
      </c>
      <c r="I24">
        <v>0</v>
      </c>
      <c r="J24">
        <v>0</v>
      </c>
      <c r="K24">
        <v>500</v>
      </c>
      <c r="L24">
        <v>0</v>
      </c>
      <c r="M24">
        <v>650</v>
      </c>
      <c r="O24">
        <v>10000</v>
      </c>
      <c r="P24">
        <v>23000</v>
      </c>
      <c r="Q24">
        <v>3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</row>
    <row r="25" spans="1:23" ht="12.75">
      <c r="A25" s="21" t="s">
        <v>44</v>
      </c>
      <c r="B25">
        <v>0</v>
      </c>
      <c r="C25">
        <v>700</v>
      </c>
      <c r="D25">
        <v>0</v>
      </c>
      <c r="E25">
        <v>0</v>
      </c>
      <c r="F25">
        <v>700</v>
      </c>
      <c r="G25">
        <v>0</v>
      </c>
      <c r="H25">
        <v>0</v>
      </c>
      <c r="I25">
        <v>0</v>
      </c>
      <c r="J25">
        <v>0</v>
      </c>
      <c r="K25">
        <v>700</v>
      </c>
      <c r="L25">
        <v>0</v>
      </c>
      <c r="M25">
        <v>850</v>
      </c>
      <c r="O25">
        <v>14000</v>
      </c>
      <c r="P25">
        <v>29000</v>
      </c>
      <c r="Q25">
        <v>6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</row>
    <row r="26" spans="1:23" ht="12.75">
      <c r="A26" s="21" t="s">
        <v>45</v>
      </c>
      <c r="B26">
        <v>0</v>
      </c>
      <c r="C26">
        <v>1000</v>
      </c>
      <c r="D26">
        <v>0</v>
      </c>
      <c r="E26">
        <v>0</v>
      </c>
      <c r="F26">
        <v>1100</v>
      </c>
      <c r="G26">
        <v>0</v>
      </c>
      <c r="H26">
        <v>0</v>
      </c>
      <c r="I26">
        <v>0</v>
      </c>
      <c r="J26">
        <v>0</v>
      </c>
      <c r="K26">
        <v>800</v>
      </c>
      <c r="L26">
        <v>0</v>
      </c>
      <c r="M26">
        <v>1200</v>
      </c>
      <c r="O26">
        <v>24000</v>
      </c>
      <c r="P26">
        <v>41000</v>
      </c>
      <c r="Q26">
        <v>9</v>
      </c>
      <c r="R26">
        <v>1</v>
      </c>
      <c r="S26">
        <v>0</v>
      </c>
      <c r="T26">
        <v>0</v>
      </c>
      <c r="U26">
        <v>0</v>
      </c>
      <c r="V26">
        <v>0</v>
      </c>
      <c r="W26">
        <v>0</v>
      </c>
    </row>
    <row r="27" spans="1:23" ht="12.75">
      <c r="A27" s="21" t="s">
        <v>46</v>
      </c>
      <c r="B27">
        <v>0</v>
      </c>
      <c r="C27">
        <v>800</v>
      </c>
      <c r="D27">
        <v>750</v>
      </c>
      <c r="E27">
        <v>0</v>
      </c>
      <c r="F27">
        <v>800</v>
      </c>
      <c r="G27">
        <v>700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O27">
        <v>10000</v>
      </c>
      <c r="P27">
        <v>22000</v>
      </c>
      <c r="Q27">
        <v>0</v>
      </c>
      <c r="R27">
        <v>0</v>
      </c>
      <c r="S27">
        <v>0</v>
      </c>
      <c r="T27">
        <v>0</v>
      </c>
      <c r="U27">
        <v>0</v>
      </c>
      <c r="V27">
        <v>2</v>
      </c>
      <c r="W27">
        <v>0</v>
      </c>
    </row>
    <row r="28" spans="1:23" ht="12.75">
      <c r="A28" s="21" t="s">
        <v>47</v>
      </c>
      <c r="B28">
        <v>0</v>
      </c>
      <c r="C28">
        <v>1200</v>
      </c>
      <c r="D28">
        <v>1050</v>
      </c>
      <c r="E28">
        <v>0</v>
      </c>
      <c r="F28">
        <v>1200</v>
      </c>
      <c r="G28">
        <v>900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O28">
        <v>16000</v>
      </c>
      <c r="P28">
        <v>32000</v>
      </c>
      <c r="Q28">
        <v>0</v>
      </c>
      <c r="R28">
        <v>0</v>
      </c>
      <c r="S28">
        <v>0</v>
      </c>
      <c r="T28">
        <v>0</v>
      </c>
      <c r="U28">
        <v>0</v>
      </c>
      <c r="V28">
        <v>4</v>
      </c>
      <c r="W28">
        <v>0</v>
      </c>
    </row>
    <row r="29" spans="1:23" ht="12.75">
      <c r="A29" s="21" t="s">
        <v>48</v>
      </c>
      <c r="B29">
        <v>0</v>
      </c>
      <c r="C29">
        <v>1600</v>
      </c>
      <c r="D29">
        <v>1300</v>
      </c>
      <c r="E29">
        <v>0</v>
      </c>
      <c r="F29">
        <v>1600</v>
      </c>
      <c r="G29">
        <v>1200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O29">
        <v>26000</v>
      </c>
      <c r="P29">
        <v>43000</v>
      </c>
      <c r="Q29">
        <v>0</v>
      </c>
      <c r="R29">
        <v>0</v>
      </c>
      <c r="S29">
        <v>0</v>
      </c>
      <c r="T29">
        <v>0</v>
      </c>
      <c r="U29">
        <v>0</v>
      </c>
      <c r="V29">
        <v>6</v>
      </c>
      <c r="W29">
        <v>1</v>
      </c>
    </row>
    <row r="30" spans="1:23" ht="12.75">
      <c r="A30" s="21"/>
      <c r="O30" s="17">
        <f>SUM(O6:O29)</f>
        <v>194210</v>
      </c>
      <c r="P30" s="17">
        <f aca="true" t="shared" si="2" ref="P30:W30">SUM(P6:P29)</f>
        <v>367600</v>
      </c>
      <c r="Q30" s="17">
        <f t="shared" si="2"/>
        <v>30</v>
      </c>
      <c r="R30" s="17">
        <f t="shared" si="2"/>
        <v>2</v>
      </c>
      <c r="S30" s="17">
        <f t="shared" si="2"/>
        <v>7</v>
      </c>
      <c r="T30" s="17">
        <f t="shared" si="2"/>
        <v>3</v>
      </c>
      <c r="U30" s="17">
        <f t="shared" si="2"/>
        <v>12</v>
      </c>
      <c r="V30" s="17">
        <f t="shared" si="2"/>
        <v>12</v>
      </c>
      <c r="W30" s="17">
        <f t="shared" si="2"/>
        <v>1</v>
      </c>
    </row>
    <row r="31" ht="12.75">
      <c r="A31" s="21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4"/>
  <sheetViews>
    <sheetView workbookViewId="0" topLeftCell="A1">
      <selection activeCell="A24" sqref="A24"/>
    </sheetView>
  </sheetViews>
  <sheetFormatPr defaultColWidth="9.140625" defaultRowHeight="12.75"/>
  <cols>
    <col min="1" max="1" width="8.57421875" style="0" bestFit="1" customWidth="1"/>
    <col min="2" max="2" width="5.57421875" style="0" bestFit="1" customWidth="1"/>
    <col min="3" max="3" width="6.7109375" style="0" bestFit="1" customWidth="1"/>
    <col min="4" max="4" width="9.00390625" style="0" bestFit="1" customWidth="1"/>
    <col min="5" max="5" width="7.28125" style="0" bestFit="1" customWidth="1"/>
    <col min="6" max="6" width="7.57421875" style="0" bestFit="1" customWidth="1"/>
    <col min="7" max="7" width="7.140625" style="0" bestFit="1" customWidth="1"/>
    <col min="8" max="8" width="8.00390625" style="0" bestFit="1" customWidth="1"/>
    <col min="9" max="9" width="8.421875" style="0" bestFit="1" customWidth="1"/>
    <col min="10" max="10" width="8.421875" style="0" customWidth="1"/>
    <col min="11" max="11" width="6.00390625" style="0" bestFit="1" customWidth="1"/>
    <col min="12" max="12" width="7.00390625" style="0" bestFit="1" customWidth="1"/>
    <col min="13" max="13" width="5.57421875" style="0" bestFit="1" customWidth="1"/>
    <col min="14" max="15" width="5.140625" style="0" bestFit="1" customWidth="1"/>
    <col min="16" max="16" width="7.140625" style="0" bestFit="1" customWidth="1"/>
    <col min="17" max="17" width="4.7109375" style="0" customWidth="1"/>
    <col min="18" max="18" width="7.140625" style="0" bestFit="1" customWidth="1"/>
    <col min="19" max="19" width="5.7109375" style="0" bestFit="1" customWidth="1"/>
    <col min="20" max="20" width="7.57421875" style="0" bestFit="1" customWidth="1"/>
    <col min="21" max="21" width="7.421875" style="0" bestFit="1" customWidth="1"/>
  </cols>
  <sheetData>
    <row r="1" spans="1:10" ht="12.75">
      <c r="A1" s="16" t="s">
        <v>0</v>
      </c>
      <c r="B1" s="17" t="s">
        <v>2</v>
      </c>
      <c r="C1" s="17" t="s">
        <v>1</v>
      </c>
      <c r="D1" s="17" t="s">
        <v>76</v>
      </c>
      <c r="E1" s="17" t="s">
        <v>1</v>
      </c>
      <c r="F1" s="17" t="s">
        <v>5</v>
      </c>
      <c r="G1" s="17" t="s">
        <v>66</v>
      </c>
      <c r="H1" s="17" t="s">
        <v>51</v>
      </c>
      <c r="I1" s="17" t="s">
        <v>3</v>
      </c>
      <c r="J1" s="17"/>
    </row>
    <row r="2" spans="1:10" ht="12.75">
      <c r="A2" s="16" t="s">
        <v>6</v>
      </c>
      <c r="B2" s="17">
        <f>B4-B3</f>
        <v>5250</v>
      </c>
      <c r="C2" s="17">
        <f aca="true" t="shared" si="0" ref="C2:I2">C4-C3</f>
        <v>3750</v>
      </c>
      <c r="D2" s="17">
        <f t="shared" si="0"/>
        <v>3000</v>
      </c>
      <c r="E2" s="17">
        <f t="shared" si="0"/>
        <v>1450</v>
      </c>
      <c r="F2" s="17">
        <f t="shared" si="0"/>
        <v>600</v>
      </c>
      <c r="G2" s="17">
        <f t="shared" si="0"/>
        <v>800</v>
      </c>
      <c r="H2" s="17">
        <f t="shared" si="0"/>
        <v>850</v>
      </c>
      <c r="I2" s="17">
        <f t="shared" si="0"/>
        <v>1400</v>
      </c>
      <c r="J2" s="17"/>
    </row>
    <row r="3" spans="1:10" ht="12.75">
      <c r="A3" s="16" t="s">
        <v>7</v>
      </c>
      <c r="B3" s="18">
        <v>0</v>
      </c>
      <c r="C3" s="18">
        <v>0</v>
      </c>
      <c r="D3" s="18">
        <v>0</v>
      </c>
      <c r="E3" s="18">
        <v>0</v>
      </c>
      <c r="F3" s="18">
        <v>0</v>
      </c>
      <c r="G3" s="18">
        <v>0</v>
      </c>
      <c r="H3" s="18">
        <v>0</v>
      </c>
      <c r="I3" s="18">
        <v>0</v>
      </c>
      <c r="J3" s="17"/>
    </row>
    <row r="4" spans="1:21" ht="12.75">
      <c r="A4" s="16" t="s">
        <v>8</v>
      </c>
      <c r="B4" s="17">
        <f>SUM(B6:B23)</f>
        <v>5250</v>
      </c>
      <c r="C4" s="17">
        <f aca="true" t="shared" si="1" ref="C4:I4">SUM(C6:C23)</f>
        <v>3750</v>
      </c>
      <c r="D4" s="17">
        <f t="shared" si="1"/>
        <v>3000</v>
      </c>
      <c r="E4" s="17">
        <f t="shared" si="1"/>
        <v>1450</v>
      </c>
      <c r="F4" s="17">
        <f t="shared" si="1"/>
        <v>600</v>
      </c>
      <c r="G4" s="17">
        <f t="shared" si="1"/>
        <v>800</v>
      </c>
      <c r="H4" s="17">
        <f t="shared" si="1"/>
        <v>850</v>
      </c>
      <c r="I4" s="17">
        <f t="shared" si="1"/>
        <v>1400</v>
      </c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</row>
    <row r="5" spans="1:21" ht="25.5">
      <c r="A5" s="19"/>
      <c r="B5" s="19" t="s">
        <v>77</v>
      </c>
      <c r="C5" s="19" t="s">
        <v>78</v>
      </c>
      <c r="D5" s="19" t="s">
        <v>79</v>
      </c>
      <c r="E5" s="19" t="s">
        <v>68</v>
      </c>
      <c r="F5" s="19" t="s">
        <v>14</v>
      </c>
      <c r="G5" s="19" t="s">
        <v>70</v>
      </c>
      <c r="H5" s="19" t="s">
        <v>67</v>
      </c>
      <c r="I5" s="20" t="s">
        <v>11</v>
      </c>
      <c r="J5" s="20"/>
      <c r="K5" s="19" t="s">
        <v>17</v>
      </c>
      <c r="L5" s="19" t="s">
        <v>18</v>
      </c>
      <c r="M5" s="19" t="s">
        <v>56</v>
      </c>
      <c r="N5" s="19" t="s">
        <v>72</v>
      </c>
      <c r="O5" s="19" t="s">
        <v>57</v>
      </c>
      <c r="P5" s="19" t="s">
        <v>71</v>
      </c>
      <c r="Q5" s="19" t="s">
        <v>73</v>
      </c>
      <c r="R5" s="19" t="s">
        <v>80</v>
      </c>
      <c r="S5" s="19" t="s">
        <v>81</v>
      </c>
      <c r="T5" s="19" t="s">
        <v>82</v>
      </c>
      <c r="U5" s="19" t="s">
        <v>75</v>
      </c>
    </row>
    <row r="6" spans="1:21" ht="12.75">
      <c r="A6" s="21" t="s">
        <v>25</v>
      </c>
      <c r="B6">
        <v>50</v>
      </c>
      <c r="C6">
        <v>25</v>
      </c>
      <c r="D6">
        <v>5</v>
      </c>
      <c r="E6">
        <v>0</v>
      </c>
      <c r="F6">
        <v>0</v>
      </c>
      <c r="G6">
        <v>0</v>
      </c>
      <c r="H6">
        <v>0</v>
      </c>
      <c r="I6">
        <v>0</v>
      </c>
      <c r="K6">
        <v>220</v>
      </c>
      <c r="L6">
        <v>490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</row>
    <row r="7" spans="1:21" ht="12.75">
      <c r="A7" s="21" t="s">
        <v>26</v>
      </c>
      <c r="B7">
        <v>50</v>
      </c>
      <c r="C7">
        <v>25</v>
      </c>
      <c r="D7">
        <v>70</v>
      </c>
      <c r="E7">
        <v>200</v>
      </c>
      <c r="F7">
        <v>0</v>
      </c>
      <c r="G7">
        <v>0</v>
      </c>
      <c r="H7">
        <v>0</v>
      </c>
      <c r="I7">
        <v>0</v>
      </c>
      <c r="K7">
        <v>2300</v>
      </c>
      <c r="L7">
        <v>4600</v>
      </c>
      <c r="M7">
        <v>4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</row>
    <row r="8" spans="1:21" ht="12.75">
      <c r="A8" s="21" t="s">
        <v>27</v>
      </c>
      <c r="B8">
        <v>200</v>
      </c>
      <c r="C8">
        <v>100</v>
      </c>
      <c r="D8">
        <v>75</v>
      </c>
      <c r="E8">
        <v>250</v>
      </c>
      <c r="F8">
        <v>0</v>
      </c>
      <c r="G8">
        <v>0</v>
      </c>
      <c r="H8">
        <v>0</v>
      </c>
      <c r="I8">
        <v>0</v>
      </c>
      <c r="K8">
        <v>4100</v>
      </c>
      <c r="L8">
        <v>6900</v>
      </c>
      <c r="M8">
        <v>8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</row>
    <row r="9" spans="1:21" ht="12.75">
      <c r="A9" s="21" t="s">
        <v>28</v>
      </c>
      <c r="B9">
        <v>75</v>
      </c>
      <c r="C9">
        <v>50</v>
      </c>
      <c r="D9">
        <v>25</v>
      </c>
      <c r="E9">
        <v>0</v>
      </c>
      <c r="F9">
        <v>0</v>
      </c>
      <c r="G9">
        <v>0</v>
      </c>
      <c r="H9">
        <v>0</v>
      </c>
      <c r="I9">
        <v>0</v>
      </c>
      <c r="K9">
        <v>460</v>
      </c>
      <c r="L9">
        <v>1000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</row>
    <row r="10" spans="1:21" ht="12.75">
      <c r="A10" s="21" t="s">
        <v>29</v>
      </c>
      <c r="B10">
        <v>75</v>
      </c>
      <c r="C10">
        <v>50</v>
      </c>
      <c r="D10">
        <v>75</v>
      </c>
      <c r="E10">
        <v>0</v>
      </c>
      <c r="F10">
        <v>250</v>
      </c>
      <c r="G10">
        <v>0</v>
      </c>
      <c r="H10">
        <v>0</v>
      </c>
      <c r="I10">
        <v>0</v>
      </c>
      <c r="K10">
        <v>980</v>
      </c>
      <c r="L10">
        <v>1900</v>
      </c>
      <c r="M10">
        <v>0</v>
      </c>
      <c r="N10">
        <v>2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</row>
    <row r="11" spans="1:21" ht="12.75">
      <c r="A11" s="21" t="s">
        <v>30</v>
      </c>
      <c r="B11">
        <v>300</v>
      </c>
      <c r="C11">
        <v>200</v>
      </c>
      <c r="D11">
        <v>150</v>
      </c>
      <c r="E11">
        <v>0</v>
      </c>
      <c r="F11">
        <v>350</v>
      </c>
      <c r="G11">
        <v>0</v>
      </c>
      <c r="H11">
        <v>0</v>
      </c>
      <c r="I11">
        <v>0</v>
      </c>
      <c r="K11">
        <v>3100</v>
      </c>
      <c r="L11">
        <v>5200</v>
      </c>
      <c r="M11">
        <v>0</v>
      </c>
      <c r="N11">
        <v>4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</row>
    <row r="12" spans="1:21" ht="12.75">
      <c r="A12" s="21" t="s">
        <v>31</v>
      </c>
      <c r="B12">
        <v>100</v>
      </c>
      <c r="C12">
        <v>75</v>
      </c>
      <c r="D12">
        <v>50</v>
      </c>
      <c r="E12">
        <v>0</v>
      </c>
      <c r="F12">
        <v>0</v>
      </c>
      <c r="G12">
        <v>0</v>
      </c>
      <c r="H12">
        <v>0</v>
      </c>
      <c r="I12">
        <v>0</v>
      </c>
      <c r="K12">
        <v>720</v>
      </c>
      <c r="L12">
        <v>1600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</row>
    <row r="13" spans="1:21" ht="12.75">
      <c r="A13" s="21" t="s">
        <v>32</v>
      </c>
      <c r="B13">
        <v>100</v>
      </c>
      <c r="C13">
        <v>75</v>
      </c>
      <c r="D13">
        <v>100</v>
      </c>
      <c r="E13">
        <v>0</v>
      </c>
      <c r="F13">
        <v>0</v>
      </c>
      <c r="G13">
        <v>450</v>
      </c>
      <c r="H13">
        <v>0</v>
      </c>
      <c r="I13">
        <v>0</v>
      </c>
      <c r="K13">
        <v>2500</v>
      </c>
      <c r="L13">
        <v>5000</v>
      </c>
      <c r="M13">
        <v>0</v>
      </c>
      <c r="N13">
        <v>0</v>
      </c>
      <c r="O13">
        <v>5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</row>
    <row r="14" spans="1:21" ht="12.75">
      <c r="A14" s="21" t="s">
        <v>33</v>
      </c>
      <c r="B14">
        <v>400</v>
      </c>
      <c r="C14">
        <v>350</v>
      </c>
      <c r="D14">
        <v>250</v>
      </c>
      <c r="E14">
        <v>0</v>
      </c>
      <c r="F14">
        <v>0</v>
      </c>
      <c r="G14">
        <v>350</v>
      </c>
      <c r="H14">
        <v>0</v>
      </c>
      <c r="I14">
        <v>0</v>
      </c>
      <c r="K14">
        <v>5800</v>
      </c>
      <c r="L14">
        <v>9700</v>
      </c>
      <c r="M14">
        <v>0</v>
      </c>
      <c r="N14">
        <v>0</v>
      </c>
      <c r="O14">
        <v>10</v>
      </c>
      <c r="P14">
        <v>1</v>
      </c>
      <c r="Q14">
        <v>0</v>
      </c>
      <c r="R14">
        <v>0</v>
      </c>
      <c r="S14">
        <v>0</v>
      </c>
      <c r="T14">
        <v>0</v>
      </c>
      <c r="U14">
        <v>0</v>
      </c>
    </row>
    <row r="15" spans="1:21" ht="12.75">
      <c r="A15" s="21" t="s">
        <v>34</v>
      </c>
      <c r="B15">
        <v>200</v>
      </c>
      <c r="C15">
        <v>150</v>
      </c>
      <c r="D15">
        <v>100</v>
      </c>
      <c r="E15">
        <v>0</v>
      </c>
      <c r="F15">
        <v>0</v>
      </c>
      <c r="G15">
        <v>0</v>
      </c>
      <c r="H15">
        <v>0</v>
      </c>
      <c r="I15">
        <v>0</v>
      </c>
      <c r="K15">
        <v>1400</v>
      </c>
      <c r="L15">
        <v>3200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</row>
    <row r="16" spans="1:21" ht="12.75">
      <c r="A16" s="21" t="s">
        <v>35</v>
      </c>
      <c r="B16">
        <v>200</v>
      </c>
      <c r="C16">
        <v>150</v>
      </c>
      <c r="D16">
        <v>100</v>
      </c>
      <c r="E16">
        <v>0</v>
      </c>
      <c r="F16">
        <v>0</v>
      </c>
      <c r="G16">
        <v>0</v>
      </c>
      <c r="H16">
        <v>450</v>
      </c>
      <c r="I16">
        <v>0</v>
      </c>
      <c r="K16">
        <v>2800</v>
      </c>
      <c r="L16">
        <v>5700</v>
      </c>
      <c r="M16">
        <v>0</v>
      </c>
      <c r="N16">
        <v>0</v>
      </c>
      <c r="O16">
        <v>0</v>
      </c>
      <c r="P16">
        <v>0</v>
      </c>
      <c r="Q16">
        <v>10</v>
      </c>
      <c r="R16">
        <v>0</v>
      </c>
      <c r="S16">
        <v>0</v>
      </c>
      <c r="T16">
        <v>0</v>
      </c>
      <c r="U16">
        <v>0</v>
      </c>
    </row>
    <row r="17" spans="1:21" ht="12.75">
      <c r="A17" s="21" t="s">
        <v>36</v>
      </c>
      <c r="B17">
        <v>400</v>
      </c>
      <c r="C17">
        <v>300</v>
      </c>
      <c r="D17">
        <v>300</v>
      </c>
      <c r="E17">
        <v>0</v>
      </c>
      <c r="F17">
        <v>0</v>
      </c>
      <c r="G17">
        <v>0</v>
      </c>
      <c r="H17">
        <v>400</v>
      </c>
      <c r="I17">
        <v>0</v>
      </c>
      <c r="K17">
        <v>5800</v>
      </c>
      <c r="L17">
        <v>9600</v>
      </c>
      <c r="M17">
        <v>0</v>
      </c>
      <c r="N17">
        <v>0</v>
      </c>
      <c r="O17">
        <v>0</v>
      </c>
      <c r="P17">
        <v>0</v>
      </c>
      <c r="Q17">
        <v>15</v>
      </c>
      <c r="R17">
        <v>1</v>
      </c>
      <c r="S17">
        <v>0</v>
      </c>
      <c r="T17">
        <v>0</v>
      </c>
      <c r="U17">
        <v>0</v>
      </c>
    </row>
    <row r="18" spans="1:21" ht="12.75">
      <c r="A18" s="21" t="s">
        <v>37</v>
      </c>
      <c r="B18">
        <v>400</v>
      </c>
      <c r="C18">
        <v>200</v>
      </c>
      <c r="D18">
        <v>150</v>
      </c>
      <c r="E18">
        <v>300</v>
      </c>
      <c r="F18">
        <v>0</v>
      </c>
      <c r="G18">
        <v>0</v>
      </c>
      <c r="H18">
        <v>0</v>
      </c>
      <c r="I18">
        <v>0</v>
      </c>
      <c r="K18">
        <v>4600</v>
      </c>
      <c r="L18">
        <v>10000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</row>
    <row r="19" spans="1:21" ht="12.75">
      <c r="A19" s="21" t="s">
        <v>38</v>
      </c>
      <c r="B19">
        <v>400</v>
      </c>
      <c r="C19">
        <v>250</v>
      </c>
      <c r="D19">
        <v>150</v>
      </c>
      <c r="E19">
        <v>300</v>
      </c>
      <c r="F19">
        <v>0</v>
      </c>
      <c r="G19">
        <v>0</v>
      </c>
      <c r="H19">
        <v>0</v>
      </c>
      <c r="I19">
        <v>0</v>
      </c>
      <c r="K19">
        <v>5300</v>
      </c>
      <c r="L19">
        <v>10000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1</v>
      </c>
      <c r="T19">
        <v>0</v>
      </c>
      <c r="U19">
        <v>0</v>
      </c>
    </row>
    <row r="20" spans="1:21" ht="12.75">
      <c r="A20" s="21" t="s">
        <v>39</v>
      </c>
      <c r="B20">
        <v>650</v>
      </c>
      <c r="C20">
        <v>350</v>
      </c>
      <c r="D20">
        <v>400</v>
      </c>
      <c r="E20">
        <v>400</v>
      </c>
      <c r="F20">
        <v>0</v>
      </c>
      <c r="G20">
        <v>0</v>
      </c>
      <c r="H20">
        <v>0</v>
      </c>
      <c r="I20">
        <v>0</v>
      </c>
      <c r="K20">
        <v>10000</v>
      </c>
      <c r="L20">
        <v>17000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2</v>
      </c>
      <c r="T20">
        <v>0</v>
      </c>
      <c r="U20">
        <v>0</v>
      </c>
    </row>
    <row r="21" spans="1:21" ht="12.75">
      <c r="A21" s="21" t="s">
        <v>40</v>
      </c>
      <c r="B21">
        <v>450</v>
      </c>
      <c r="C21">
        <v>350</v>
      </c>
      <c r="D21">
        <v>300</v>
      </c>
      <c r="E21">
        <v>0</v>
      </c>
      <c r="F21">
        <v>0</v>
      </c>
      <c r="G21">
        <v>0</v>
      </c>
      <c r="H21">
        <v>0</v>
      </c>
      <c r="I21">
        <v>400</v>
      </c>
      <c r="K21">
        <v>4200</v>
      </c>
      <c r="L21">
        <v>9300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</row>
    <row r="22" spans="1:21" ht="12.75">
      <c r="A22" s="21" t="s">
        <v>41</v>
      </c>
      <c r="B22">
        <v>550</v>
      </c>
      <c r="C22">
        <v>300</v>
      </c>
      <c r="D22">
        <v>300</v>
      </c>
      <c r="E22">
        <v>0</v>
      </c>
      <c r="F22">
        <v>0</v>
      </c>
      <c r="G22">
        <v>0</v>
      </c>
      <c r="H22">
        <v>0</v>
      </c>
      <c r="I22">
        <v>450</v>
      </c>
      <c r="K22">
        <v>4700</v>
      </c>
      <c r="L22">
        <v>9400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1</v>
      </c>
      <c r="U22">
        <v>0</v>
      </c>
    </row>
    <row r="23" spans="1:21" ht="12.75">
      <c r="A23" s="21" t="s">
        <v>42</v>
      </c>
      <c r="B23">
        <v>650</v>
      </c>
      <c r="C23">
        <v>750</v>
      </c>
      <c r="D23">
        <v>400</v>
      </c>
      <c r="E23">
        <v>0</v>
      </c>
      <c r="F23">
        <v>0</v>
      </c>
      <c r="G23">
        <v>0</v>
      </c>
      <c r="H23">
        <v>0</v>
      </c>
      <c r="I23">
        <v>550</v>
      </c>
      <c r="K23">
        <v>9100</v>
      </c>
      <c r="L23">
        <v>15000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2</v>
      </c>
      <c r="U23">
        <v>1</v>
      </c>
    </row>
    <row r="24" spans="1:21" ht="12.75">
      <c r="A24" s="21"/>
      <c r="K24" s="17">
        <f>SUM(K6:K23)</f>
        <v>68080</v>
      </c>
      <c r="L24" s="17">
        <f aca="true" t="shared" si="2" ref="L24:U24">SUM(L6:L23)</f>
        <v>125590</v>
      </c>
      <c r="M24" s="17">
        <f t="shared" si="2"/>
        <v>12</v>
      </c>
      <c r="N24" s="17">
        <f t="shared" si="2"/>
        <v>6</v>
      </c>
      <c r="O24" s="17">
        <f t="shared" si="2"/>
        <v>15</v>
      </c>
      <c r="P24" s="17">
        <f t="shared" si="2"/>
        <v>1</v>
      </c>
      <c r="Q24" s="17">
        <f t="shared" si="2"/>
        <v>25</v>
      </c>
      <c r="R24" s="17">
        <f t="shared" si="2"/>
        <v>1</v>
      </c>
      <c r="S24" s="17">
        <f t="shared" si="2"/>
        <v>3</v>
      </c>
      <c r="T24" s="17">
        <f t="shared" si="2"/>
        <v>3</v>
      </c>
      <c r="U24" s="17">
        <f t="shared" si="2"/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24"/>
  <sheetViews>
    <sheetView workbookViewId="0" topLeftCell="A1">
      <selection activeCell="A24" sqref="A24"/>
    </sheetView>
  </sheetViews>
  <sheetFormatPr defaultColWidth="9.140625" defaultRowHeight="12.75"/>
  <cols>
    <col min="1" max="1" width="8.57421875" style="0" bestFit="1" customWidth="1"/>
    <col min="2" max="2" width="5.57421875" style="0" bestFit="1" customWidth="1"/>
    <col min="3" max="3" width="6.7109375" style="0" bestFit="1" customWidth="1"/>
    <col min="4" max="4" width="6.7109375" style="0" customWidth="1"/>
    <col min="5" max="5" width="5.421875" style="0" customWidth="1"/>
    <col min="6" max="6" width="7.421875" style="0" bestFit="1" customWidth="1"/>
    <col min="7" max="7" width="8.57421875" style="0" bestFit="1" customWidth="1"/>
    <col min="8" max="8" width="9.00390625" style="0" bestFit="1" customWidth="1"/>
    <col min="9" max="9" width="8.00390625" style="0" bestFit="1" customWidth="1"/>
    <col min="10" max="10" width="7.140625" style="0" bestFit="1" customWidth="1"/>
    <col min="11" max="11" width="5.7109375" style="0" bestFit="1" customWidth="1"/>
    <col min="12" max="12" width="7.28125" style="0" bestFit="1" customWidth="1"/>
    <col min="13" max="14" width="7.7109375" style="0" customWidth="1"/>
    <col min="15" max="15" width="7.140625" style="0" customWidth="1"/>
    <col min="16" max="16" width="7.00390625" style="0" bestFit="1" customWidth="1"/>
    <col min="17" max="17" width="7.140625" style="0" bestFit="1" customWidth="1"/>
    <col min="18" max="18" width="6.57421875" style="0" bestFit="1" customWidth="1"/>
    <col min="19" max="19" width="7.57421875" style="0" customWidth="1"/>
    <col min="20" max="20" width="7.140625" style="0" bestFit="1" customWidth="1"/>
    <col min="21" max="21" width="6.140625" style="0" bestFit="1" customWidth="1"/>
    <col min="22" max="22" width="7.57421875" style="0" bestFit="1" customWidth="1"/>
    <col min="23" max="23" width="6.140625" style="0" bestFit="1" customWidth="1"/>
    <col min="24" max="24" width="5.7109375" style="0" bestFit="1" customWidth="1"/>
    <col min="25" max="25" width="7.140625" style="0" bestFit="1" customWidth="1"/>
    <col min="26" max="26" width="6.28125" style="0" bestFit="1" customWidth="1"/>
    <col min="27" max="27" width="5.7109375" style="0" customWidth="1"/>
    <col min="28" max="28" width="5.8515625" style="0" customWidth="1"/>
  </cols>
  <sheetData>
    <row r="1" spans="1:14" ht="12.75">
      <c r="A1" s="16" t="s">
        <v>0</v>
      </c>
      <c r="B1" s="17" t="s">
        <v>2</v>
      </c>
      <c r="C1" s="17" t="s">
        <v>65</v>
      </c>
      <c r="D1" s="17" t="s">
        <v>83</v>
      </c>
      <c r="E1" s="17" t="s">
        <v>84</v>
      </c>
      <c r="F1" s="17" t="s">
        <v>51</v>
      </c>
      <c r="G1" s="17" t="s">
        <v>1</v>
      </c>
      <c r="H1" s="17" t="s">
        <v>76</v>
      </c>
      <c r="I1" s="17" t="s">
        <v>51</v>
      </c>
      <c r="J1" s="17" t="s">
        <v>2</v>
      </c>
      <c r="K1" s="17" t="s">
        <v>64</v>
      </c>
      <c r="L1" s="17" t="s">
        <v>1</v>
      </c>
      <c r="M1" s="17" t="s">
        <v>50</v>
      </c>
      <c r="N1" s="17"/>
    </row>
    <row r="2" spans="1:14" ht="12.75">
      <c r="A2" s="16" t="s">
        <v>6</v>
      </c>
      <c r="B2" s="17">
        <f>B4-B3</f>
        <v>1550</v>
      </c>
      <c r="C2" s="17">
        <f aca="true" t="shared" si="0" ref="C2:M2">C4-C3</f>
        <v>900</v>
      </c>
      <c r="D2" s="17">
        <f t="shared" si="0"/>
        <v>4750</v>
      </c>
      <c r="E2" s="17">
        <f t="shared" si="0"/>
        <v>4200</v>
      </c>
      <c r="F2" s="17">
        <f t="shared" si="0"/>
        <v>650</v>
      </c>
      <c r="G2" s="17">
        <f t="shared" si="0"/>
        <v>1200</v>
      </c>
      <c r="H2" s="17">
        <f t="shared" si="0"/>
        <v>1500</v>
      </c>
      <c r="I2" s="17">
        <f t="shared" si="0"/>
        <v>400</v>
      </c>
      <c r="J2" s="17">
        <f t="shared" si="0"/>
        <v>0</v>
      </c>
      <c r="K2" s="17">
        <f t="shared" si="0"/>
        <v>1200</v>
      </c>
      <c r="L2" s="17">
        <f t="shared" si="0"/>
        <v>400</v>
      </c>
      <c r="M2" s="17">
        <f t="shared" si="0"/>
        <v>1000</v>
      </c>
      <c r="N2" s="17"/>
    </row>
    <row r="3" spans="1:14" ht="12.75">
      <c r="A3" s="16" t="s">
        <v>7</v>
      </c>
      <c r="B3" s="18">
        <v>0</v>
      </c>
      <c r="C3" s="18">
        <v>0</v>
      </c>
      <c r="D3" s="18">
        <v>0</v>
      </c>
      <c r="E3" s="18">
        <v>0</v>
      </c>
      <c r="F3" s="18">
        <v>0</v>
      </c>
      <c r="G3" s="18">
        <v>0</v>
      </c>
      <c r="H3" s="18">
        <v>0</v>
      </c>
      <c r="I3" s="18">
        <v>0</v>
      </c>
      <c r="J3" s="18">
        <v>0</v>
      </c>
      <c r="K3" s="18">
        <v>0</v>
      </c>
      <c r="L3" s="18">
        <v>0</v>
      </c>
      <c r="M3" s="18">
        <v>0</v>
      </c>
      <c r="N3" s="17"/>
    </row>
    <row r="4" spans="1:27" ht="12.75">
      <c r="A4" s="16" t="s">
        <v>8</v>
      </c>
      <c r="B4" s="17">
        <f>SUM(B6:B23)</f>
        <v>1550</v>
      </c>
      <c r="C4" s="17">
        <f aca="true" t="shared" si="1" ref="C4:M4">SUM(C6:C23)</f>
        <v>900</v>
      </c>
      <c r="D4" s="17">
        <f t="shared" si="1"/>
        <v>4750</v>
      </c>
      <c r="E4" s="17">
        <f t="shared" si="1"/>
        <v>4200</v>
      </c>
      <c r="F4" s="17">
        <f t="shared" si="1"/>
        <v>650</v>
      </c>
      <c r="G4" s="17">
        <f t="shared" si="1"/>
        <v>1200</v>
      </c>
      <c r="H4" s="17">
        <f t="shared" si="1"/>
        <v>1500</v>
      </c>
      <c r="I4" s="17">
        <f t="shared" si="1"/>
        <v>400</v>
      </c>
      <c r="J4" s="17">
        <f t="shared" si="1"/>
        <v>0</v>
      </c>
      <c r="K4" s="17">
        <f>SUM(K6:K29)</f>
        <v>1200</v>
      </c>
      <c r="L4" s="17">
        <f t="shared" si="1"/>
        <v>400</v>
      </c>
      <c r="M4" s="17">
        <f t="shared" si="1"/>
        <v>1000</v>
      </c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</row>
    <row r="5" spans="1:28" ht="38.25">
      <c r="A5" s="19"/>
      <c r="B5" s="19" t="s">
        <v>77</v>
      </c>
      <c r="C5" s="20" t="s">
        <v>69</v>
      </c>
      <c r="D5" s="20" t="s">
        <v>85</v>
      </c>
      <c r="E5" s="20" t="s">
        <v>86</v>
      </c>
      <c r="F5" s="20" t="s">
        <v>87</v>
      </c>
      <c r="G5" s="19" t="s">
        <v>78</v>
      </c>
      <c r="H5" s="19" t="s">
        <v>79</v>
      </c>
      <c r="I5" s="19" t="s">
        <v>67</v>
      </c>
      <c r="J5" s="19" t="s">
        <v>77</v>
      </c>
      <c r="K5" s="20" t="s">
        <v>52</v>
      </c>
      <c r="L5" s="19" t="s">
        <v>68</v>
      </c>
      <c r="M5" s="19" t="s">
        <v>88</v>
      </c>
      <c r="N5" s="19"/>
      <c r="O5" s="19" t="s">
        <v>17</v>
      </c>
      <c r="P5" s="19" t="s">
        <v>18</v>
      </c>
      <c r="Q5" s="19" t="s">
        <v>89</v>
      </c>
      <c r="R5" s="19" t="s">
        <v>90</v>
      </c>
      <c r="S5" s="19" t="s">
        <v>91</v>
      </c>
      <c r="T5" s="19" t="s">
        <v>71</v>
      </c>
      <c r="U5" s="19" t="s">
        <v>92</v>
      </c>
      <c r="V5" s="19" t="s">
        <v>93</v>
      </c>
      <c r="W5" s="19" t="s">
        <v>94</v>
      </c>
      <c r="X5" s="19" t="s">
        <v>95</v>
      </c>
      <c r="Y5" s="19" t="s">
        <v>56</v>
      </c>
      <c r="Z5" s="19" t="s">
        <v>96</v>
      </c>
      <c r="AA5" s="19" t="s">
        <v>97</v>
      </c>
      <c r="AB5" s="19" t="s">
        <v>98</v>
      </c>
    </row>
    <row r="6" spans="1:28" ht="12.75">
      <c r="A6" s="21" t="s">
        <v>25</v>
      </c>
      <c r="B6">
        <v>100</v>
      </c>
      <c r="C6" s="22">
        <v>150</v>
      </c>
      <c r="D6" s="22">
        <v>75</v>
      </c>
      <c r="E6" s="22">
        <v>50</v>
      </c>
      <c r="F6" s="22">
        <v>0</v>
      </c>
      <c r="G6">
        <v>0</v>
      </c>
      <c r="H6">
        <v>0</v>
      </c>
      <c r="I6">
        <v>0</v>
      </c>
      <c r="J6">
        <v>0</v>
      </c>
      <c r="K6" s="22">
        <v>0</v>
      </c>
      <c r="L6">
        <v>0</v>
      </c>
      <c r="M6">
        <v>0</v>
      </c>
      <c r="O6">
        <v>1300</v>
      </c>
      <c r="P6">
        <v>3000</v>
      </c>
      <c r="Q6">
        <v>5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</row>
    <row r="7" spans="1:28" ht="12.75">
      <c r="A7" s="21" t="s">
        <v>26</v>
      </c>
      <c r="B7">
        <v>200</v>
      </c>
      <c r="C7">
        <v>200</v>
      </c>
      <c r="D7">
        <v>125</v>
      </c>
      <c r="E7">
        <v>75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O7">
        <v>2400</v>
      </c>
      <c r="P7">
        <v>4900</v>
      </c>
      <c r="Q7">
        <v>15</v>
      </c>
      <c r="R7">
        <v>2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</row>
    <row r="8" spans="1:28" ht="12.75">
      <c r="A8" s="21" t="s">
        <v>27</v>
      </c>
      <c r="B8">
        <v>450</v>
      </c>
      <c r="C8">
        <v>550</v>
      </c>
      <c r="D8">
        <v>300</v>
      </c>
      <c r="E8">
        <v>175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O8">
        <v>7000</v>
      </c>
      <c r="P8">
        <v>11000</v>
      </c>
      <c r="Q8">
        <v>20</v>
      </c>
      <c r="R8">
        <v>4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</row>
    <row r="9" spans="1:28" ht="12.75">
      <c r="A9" s="21" t="s">
        <v>28</v>
      </c>
      <c r="B9">
        <v>0</v>
      </c>
      <c r="C9">
        <v>0</v>
      </c>
      <c r="D9">
        <v>100</v>
      </c>
      <c r="E9">
        <v>75</v>
      </c>
      <c r="F9">
        <v>150</v>
      </c>
      <c r="G9">
        <v>100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O9">
        <v>2400</v>
      </c>
      <c r="P9">
        <v>5500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</row>
    <row r="10" spans="1:28" ht="12.75">
      <c r="A10" s="21" t="s">
        <v>29</v>
      </c>
      <c r="B10">
        <v>0</v>
      </c>
      <c r="C10">
        <v>0</v>
      </c>
      <c r="D10">
        <v>250</v>
      </c>
      <c r="E10">
        <v>100</v>
      </c>
      <c r="F10">
        <v>200</v>
      </c>
      <c r="G10">
        <v>150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O10">
        <v>4200</v>
      </c>
      <c r="P10">
        <v>8400</v>
      </c>
      <c r="Q10">
        <v>0</v>
      </c>
      <c r="R10">
        <v>0</v>
      </c>
      <c r="S10">
        <v>2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</row>
    <row r="11" spans="1:28" ht="12.75">
      <c r="A11" s="21" t="s">
        <v>30</v>
      </c>
      <c r="B11">
        <v>0</v>
      </c>
      <c r="C11">
        <v>0</v>
      </c>
      <c r="D11">
        <v>350</v>
      </c>
      <c r="E11">
        <v>225</v>
      </c>
      <c r="F11">
        <v>300</v>
      </c>
      <c r="G11">
        <v>350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O11">
        <v>9700</v>
      </c>
      <c r="P11">
        <v>16000</v>
      </c>
      <c r="Q11">
        <v>0</v>
      </c>
      <c r="R11">
        <v>0</v>
      </c>
      <c r="S11">
        <v>4</v>
      </c>
      <c r="T11">
        <v>1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</row>
    <row r="12" spans="1:28" ht="12.75">
      <c r="A12" s="21" t="s">
        <v>31</v>
      </c>
      <c r="B12">
        <v>0</v>
      </c>
      <c r="C12">
        <v>0</v>
      </c>
      <c r="D12">
        <v>150</v>
      </c>
      <c r="E12">
        <v>100</v>
      </c>
      <c r="F12">
        <v>0</v>
      </c>
      <c r="G12">
        <v>0</v>
      </c>
      <c r="H12">
        <v>100</v>
      </c>
      <c r="I12">
        <v>75</v>
      </c>
      <c r="J12">
        <v>0</v>
      </c>
      <c r="K12">
        <v>0</v>
      </c>
      <c r="L12">
        <v>0</v>
      </c>
      <c r="M12">
        <v>0</v>
      </c>
      <c r="O12">
        <v>2500</v>
      </c>
      <c r="P12">
        <v>5700</v>
      </c>
      <c r="Q12">
        <v>0</v>
      </c>
      <c r="R12">
        <v>0</v>
      </c>
      <c r="S12">
        <v>0</v>
      </c>
      <c r="T12">
        <v>0</v>
      </c>
      <c r="U12">
        <v>10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</row>
    <row r="13" spans="1:28" ht="12.75">
      <c r="A13" s="21" t="s">
        <v>32</v>
      </c>
      <c r="B13">
        <v>0</v>
      </c>
      <c r="C13">
        <v>0</v>
      </c>
      <c r="D13">
        <v>200</v>
      </c>
      <c r="E13">
        <v>250</v>
      </c>
      <c r="F13">
        <v>0</v>
      </c>
      <c r="G13">
        <v>0</v>
      </c>
      <c r="H13">
        <v>175</v>
      </c>
      <c r="I13">
        <v>125</v>
      </c>
      <c r="J13">
        <v>0</v>
      </c>
      <c r="K13">
        <v>0</v>
      </c>
      <c r="L13">
        <v>0</v>
      </c>
      <c r="M13">
        <v>0</v>
      </c>
      <c r="O13">
        <v>5500</v>
      </c>
      <c r="P13">
        <v>11000</v>
      </c>
      <c r="Q13">
        <v>0</v>
      </c>
      <c r="R13">
        <v>0</v>
      </c>
      <c r="S13">
        <v>0</v>
      </c>
      <c r="T13">
        <v>0</v>
      </c>
      <c r="U13">
        <v>15</v>
      </c>
      <c r="V13">
        <v>2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</row>
    <row r="14" spans="1:28" ht="12.75">
      <c r="A14" s="21" t="s">
        <v>33</v>
      </c>
      <c r="B14">
        <v>0</v>
      </c>
      <c r="C14">
        <v>0</v>
      </c>
      <c r="D14">
        <v>250</v>
      </c>
      <c r="E14">
        <v>350</v>
      </c>
      <c r="F14">
        <v>0</v>
      </c>
      <c r="G14">
        <v>0</v>
      </c>
      <c r="H14">
        <v>325</v>
      </c>
      <c r="I14">
        <v>200</v>
      </c>
      <c r="J14">
        <v>0</v>
      </c>
      <c r="K14">
        <v>0</v>
      </c>
      <c r="L14">
        <v>0</v>
      </c>
      <c r="M14">
        <v>0</v>
      </c>
      <c r="O14">
        <v>10000</v>
      </c>
      <c r="P14">
        <v>17000</v>
      </c>
      <c r="Q14">
        <v>0</v>
      </c>
      <c r="R14">
        <v>0</v>
      </c>
      <c r="S14">
        <v>0</v>
      </c>
      <c r="T14">
        <v>0</v>
      </c>
      <c r="U14">
        <v>25</v>
      </c>
      <c r="V14">
        <v>3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</row>
    <row r="15" spans="1:28" ht="12.75">
      <c r="A15" s="21" t="s">
        <v>34</v>
      </c>
      <c r="B15">
        <v>150</v>
      </c>
      <c r="C15">
        <v>0</v>
      </c>
      <c r="D15">
        <v>125</v>
      </c>
      <c r="E15">
        <v>200</v>
      </c>
      <c r="F15">
        <v>0</v>
      </c>
      <c r="G15">
        <v>0</v>
      </c>
      <c r="H15">
        <v>0</v>
      </c>
      <c r="I15">
        <v>0</v>
      </c>
      <c r="J15">
        <v>0</v>
      </c>
      <c r="K15">
        <v>200</v>
      </c>
      <c r="L15">
        <v>0</v>
      </c>
      <c r="M15">
        <v>0</v>
      </c>
      <c r="O15">
        <v>3500</v>
      </c>
      <c r="P15">
        <v>7900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5</v>
      </c>
      <c r="X15">
        <v>0</v>
      </c>
      <c r="Y15">
        <v>0</v>
      </c>
      <c r="Z15">
        <v>0</v>
      </c>
      <c r="AA15">
        <v>0</v>
      </c>
      <c r="AB15">
        <v>0</v>
      </c>
    </row>
    <row r="16" spans="1:28" ht="12.75">
      <c r="A16" s="21" t="s">
        <v>35</v>
      </c>
      <c r="B16">
        <v>250</v>
      </c>
      <c r="C16">
        <v>0</v>
      </c>
      <c r="D16">
        <v>275</v>
      </c>
      <c r="E16">
        <v>250</v>
      </c>
      <c r="F16">
        <v>0</v>
      </c>
      <c r="G16">
        <v>0</v>
      </c>
      <c r="H16">
        <v>0</v>
      </c>
      <c r="I16">
        <v>0</v>
      </c>
      <c r="J16">
        <v>0</v>
      </c>
      <c r="K16">
        <v>400</v>
      </c>
      <c r="L16">
        <v>0</v>
      </c>
      <c r="M16">
        <v>0</v>
      </c>
      <c r="O16">
        <v>6200</v>
      </c>
      <c r="P16">
        <v>12000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10</v>
      </c>
      <c r="X16">
        <v>2</v>
      </c>
      <c r="Y16">
        <v>0</v>
      </c>
      <c r="Z16">
        <v>0</v>
      </c>
      <c r="AA16">
        <v>0</v>
      </c>
      <c r="AB16">
        <v>0</v>
      </c>
    </row>
    <row r="17" spans="1:28" ht="12.75">
      <c r="A17" s="21" t="s">
        <v>36</v>
      </c>
      <c r="B17">
        <v>400</v>
      </c>
      <c r="C17">
        <v>0</v>
      </c>
      <c r="D17">
        <v>450</v>
      </c>
      <c r="E17">
        <v>350</v>
      </c>
      <c r="F17">
        <v>0</v>
      </c>
      <c r="G17">
        <v>0</v>
      </c>
      <c r="H17">
        <v>0</v>
      </c>
      <c r="I17">
        <v>0</v>
      </c>
      <c r="J17">
        <v>0</v>
      </c>
      <c r="K17">
        <v>600</v>
      </c>
      <c r="L17">
        <v>0</v>
      </c>
      <c r="M17">
        <v>0</v>
      </c>
      <c r="O17">
        <v>11000</v>
      </c>
      <c r="P17">
        <v>18000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25</v>
      </c>
      <c r="X17">
        <v>3</v>
      </c>
      <c r="Y17">
        <v>0</v>
      </c>
      <c r="Z17">
        <v>0</v>
      </c>
      <c r="AA17">
        <v>0</v>
      </c>
      <c r="AB17">
        <v>0</v>
      </c>
    </row>
    <row r="18" spans="1:28" ht="12.75">
      <c r="A18" s="21" t="s">
        <v>37</v>
      </c>
      <c r="B18">
        <v>0</v>
      </c>
      <c r="C18">
        <v>0</v>
      </c>
      <c r="D18">
        <v>250</v>
      </c>
      <c r="E18">
        <v>275</v>
      </c>
      <c r="F18">
        <v>0</v>
      </c>
      <c r="G18">
        <v>150</v>
      </c>
      <c r="H18">
        <v>0</v>
      </c>
      <c r="I18">
        <v>0</v>
      </c>
      <c r="J18">
        <v>0</v>
      </c>
      <c r="K18">
        <v>0</v>
      </c>
      <c r="L18">
        <v>75</v>
      </c>
      <c r="M18">
        <v>0</v>
      </c>
      <c r="O18">
        <v>5500</v>
      </c>
      <c r="P18">
        <v>12000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</row>
    <row r="19" spans="1:28" ht="12.75">
      <c r="A19" s="21" t="s">
        <v>38</v>
      </c>
      <c r="B19">
        <v>0</v>
      </c>
      <c r="C19">
        <v>0</v>
      </c>
      <c r="D19">
        <v>300</v>
      </c>
      <c r="E19">
        <v>325</v>
      </c>
      <c r="F19">
        <v>0</v>
      </c>
      <c r="G19">
        <v>200</v>
      </c>
      <c r="H19">
        <v>0</v>
      </c>
      <c r="I19">
        <v>0</v>
      </c>
      <c r="J19">
        <v>0</v>
      </c>
      <c r="K19">
        <v>0</v>
      </c>
      <c r="L19">
        <v>125</v>
      </c>
      <c r="M19">
        <v>0</v>
      </c>
      <c r="O19">
        <v>8100</v>
      </c>
      <c r="P19">
        <v>16000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10</v>
      </c>
      <c r="Z19">
        <v>0</v>
      </c>
      <c r="AA19">
        <v>0</v>
      </c>
      <c r="AB19">
        <v>0</v>
      </c>
    </row>
    <row r="20" spans="1:28" ht="12.75">
      <c r="A20" s="21" t="s">
        <v>39</v>
      </c>
      <c r="B20">
        <v>0</v>
      </c>
      <c r="C20">
        <v>0</v>
      </c>
      <c r="D20">
        <v>350</v>
      </c>
      <c r="E20">
        <v>400</v>
      </c>
      <c r="F20">
        <v>0</v>
      </c>
      <c r="G20">
        <v>250</v>
      </c>
      <c r="H20">
        <v>0</v>
      </c>
      <c r="I20">
        <v>0</v>
      </c>
      <c r="J20">
        <v>0</v>
      </c>
      <c r="K20">
        <v>0</v>
      </c>
      <c r="L20">
        <v>200</v>
      </c>
      <c r="M20">
        <v>0</v>
      </c>
      <c r="O20">
        <v>12000</v>
      </c>
      <c r="P20">
        <v>21000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20</v>
      </c>
      <c r="Z20">
        <v>2</v>
      </c>
      <c r="AA20">
        <v>0</v>
      </c>
      <c r="AB20">
        <v>0</v>
      </c>
    </row>
    <row r="21" spans="1:28" ht="12.75">
      <c r="A21" s="21" t="s">
        <v>40</v>
      </c>
      <c r="B21">
        <v>0</v>
      </c>
      <c r="C21">
        <v>0</v>
      </c>
      <c r="D21">
        <v>300</v>
      </c>
      <c r="E21">
        <v>275</v>
      </c>
      <c r="F21">
        <v>0</v>
      </c>
      <c r="G21">
        <v>0</v>
      </c>
      <c r="H21">
        <v>150</v>
      </c>
      <c r="I21">
        <v>0</v>
      </c>
      <c r="J21">
        <v>0</v>
      </c>
      <c r="K21">
        <v>0</v>
      </c>
      <c r="L21">
        <v>0</v>
      </c>
      <c r="M21">
        <v>250</v>
      </c>
      <c r="O21">
        <v>7400</v>
      </c>
      <c r="P21">
        <v>16000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</row>
    <row r="22" spans="1:28" ht="12.75">
      <c r="A22" s="21" t="s">
        <v>41</v>
      </c>
      <c r="B22">
        <v>0</v>
      </c>
      <c r="C22">
        <v>0</v>
      </c>
      <c r="D22">
        <v>300</v>
      </c>
      <c r="E22">
        <v>325</v>
      </c>
      <c r="F22">
        <v>0</v>
      </c>
      <c r="G22">
        <v>0</v>
      </c>
      <c r="H22">
        <v>300</v>
      </c>
      <c r="I22">
        <v>0</v>
      </c>
      <c r="J22">
        <v>0</v>
      </c>
      <c r="K22">
        <v>0</v>
      </c>
      <c r="L22">
        <v>0</v>
      </c>
      <c r="M22">
        <v>350</v>
      </c>
      <c r="O22">
        <v>11000</v>
      </c>
      <c r="P22">
        <v>22000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2</v>
      </c>
      <c r="AB22">
        <v>0</v>
      </c>
    </row>
    <row r="23" spans="1:28" ht="12.75">
      <c r="A23" s="21" t="s">
        <v>42</v>
      </c>
      <c r="B23">
        <v>0</v>
      </c>
      <c r="C23">
        <v>0</v>
      </c>
      <c r="D23">
        <v>600</v>
      </c>
      <c r="E23">
        <v>400</v>
      </c>
      <c r="F23">
        <v>0</v>
      </c>
      <c r="G23">
        <v>0</v>
      </c>
      <c r="H23">
        <v>450</v>
      </c>
      <c r="I23">
        <v>0</v>
      </c>
      <c r="J23">
        <v>0</v>
      </c>
      <c r="K23">
        <v>0</v>
      </c>
      <c r="L23">
        <v>0</v>
      </c>
      <c r="M23">
        <v>400</v>
      </c>
      <c r="O23">
        <v>18000</v>
      </c>
      <c r="P23">
        <v>30000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2</v>
      </c>
      <c r="AB23">
        <v>1</v>
      </c>
    </row>
    <row r="24" spans="1:28" ht="12.75">
      <c r="A24" s="21"/>
      <c r="O24" s="17">
        <f>SUM(O6:O23)</f>
        <v>127700</v>
      </c>
      <c r="P24" s="17">
        <f aca="true" t="shared" si="2" ref="P24:AB24">SUM(P6:P23)</f>
        <v>237400</v>
      </c>
      <c r="Q24" s="17">
        <f t="shared" si="2"/>
        <v>40</v>
      </c>
      <c r="R24" s="17">
        <f t="shared" si="2"/>
        <v>6</v>
      </c>
      <c r="S24" s="17">
        <f t="shared" si="2"/>
        <v>6</v>
      </c>
      <c r="T24" s="17">
        <f t="shared" si="2"/>
        <v>1</v>
      </c>
      <c r="U24" s="17">
        <f t="shared" si="2"/>
        <v>50</v>
      </c>
      <c r="V24" s="17">
        <f t="shared" si="2"/>
        <v>5</v>
      </c>
      <c r="W24" s="17">
        <f t="shared" si="2"/>
        <v>40</v>
      </c>
      <c r="X24" s="17">
        <f t="shared" si="2"/>
        <v>5</v>
      </c>
      <c r="Y24" s="17">
        <f t="shared" si="2"/>
        <v>30</v>
      </c>
      <c r="Z24" s="17">
        <f t="shared" si="2"/>
        <v>2</v>
      </c>
      <c r="AA24" s="17">
        <f t="shared" si="2"/>
        <v>4</v>
      </c>
      <c r="AB24" s="17">
        <f t="shared" si="2"/>
        <v>1</v>
      </c>
    </row>
  </sheetData>
  <sheetProtection/>
  <printOptions/>
  <pageMargins left="0.6993055555555555" right="0.6993055555555555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V24"/>
  <sheetViews>
    <sheetView workbookViewId="0" topLeftCell="A1">
      <selection activeCell="A24" sqref="A24"/>
    </sheetView>
  </sheetViews>
  <sheetFormatPr defaultColWidth="9.140625" defaultRowHeight="12.75"/>
  <cols>
    <col min="1" max="1" width="8.57421875" style="0" bestFit="1" customWidth="1"/>
    <col min="2" max="5" width="7.8515625" style="0" customWidth="1"/>
    <col min="6" max="6" width="7.7109375" style="0" customWidth="1"/>
    <col min="7" max="15" width="7.57421875" style="0" customWidth="1"/>
    <col min="17" max="17" width="7.140625" style="0" bestFit="1" customWidth="1"/>
    <col min="18" max="18" width="6.28125" style="0" bestFit="1" customWidth="1"/>
    <col min="19" max="19" width="5.7109375" style="0" customWidth="1"/>
    <col min="20" max="20" width="5.8515625" style="0" customWidth="1"/>
    <col min="21" max="21" width="7.140625" style="0" bestFit="1" customWidth="1"/>
    <col min="22" max="22" width="6.57421875" style="0" bestFit="1" customWidth="1"/>
  </cols>
  <sheetData>
    <row r="1" spans="1:7" ht="12.75">
      <c r="A1" s="16" t="s">
        <v>0</v>
      </c>
      <c r="B1" s="17" t="s">
        <v>99</v>
      </c>
      <c r="C1" s="17" t="s">
        <v>1</v>
      </c>
      <c r="D1" s="17" t="s">
        <v>100</v>
      </c>
      <c r="E1" s="17" t="s">
        <v>4</v>
      </c>
      <c r="F1" s="17"/>
      <c r="G1" s="17"/>
    </row>
    <row r="2" spans="1:7" ht="12.75">
      <c r="A2" s="16" t="s">
        <v>6</v>
      </c>
      <c r="B2" s="17">
        <f>B4-B3</f>
        <v>4650</v>
      </c>
      <c r="C2" s="17">
        <f>C4-C3</f>
        <v>2250</v>
      </c>
      <c r="D2" s="17">
        <f>D4-D3</f>
        <v>192</v>
      </c>
      <c r="E2" s="17">
        <f>E4-E3</f>
        <v>1800</v>
      </c>
      <c r="F2" s="17"/>
      <c r="G2" s="17"/>
    </row>
    <row r="3" spans="1:7" ht="12.75">
      <c r="A3" s="16" t="s">
        <v>7</v>
      </c>
      <c r="B3" s="18">
        <v>0</v>
      </c>
      <c r="C3" s="18">
        <v>0</v>
      </c>
      <c r="D3" s="18">
        <v>0</v>
      </c>
      <c r="E3" s="18">
        <v>0</v>
      </c>
      <c r="F3" s="17"/>
      <c r="G3" s="17"/>
    </row>
    <row r="4" spans="1:22" ht="12.75">
      <c r="A4" s="16" t="s">
        <v>8</v>
      </c>
      <c r="B4" s="17">
        <f>SUM(B6:B23)</f>
        <v>4650</v>
      </c>
      <c r="C4" s="17">
        <f>SUM(C6:C23)</f>
        <v>2250</v>
      </c>
      <c r="D4" s="17">
        <f>SUM(D6:D23)</f>
        <v>192</v>
      </c>
      <c r="E4" s="17">
        <f>SUM(E6:E23)</f>
        <v>1800</v>
      </c>
      <c r="F4" s="17"/>
      <c r="G4" s="17"/>
      <c r="H4" s="17"/>
      <c r="I4" s="17"/>
      <c r="J4" s="17"/>
      <c r="K4" s="17"/>
      <c r="L4" s="17"/>
      <c r="M4" s="17"/>
      <c r="N4" s="17"/>
      <c r="O4" s="17"/>
      <c r="Q4" s="17"/>
      <c r="R4" s="17"/>
      <c r="S4" s="17"/>
      <c r="U4" s="17"/>
      <c r="V4" s="17"/>
    </row>
    <row r="5" spans="1:22" ht="38.25">
      <c r="A5" s="19"/>
      <c r="B5" s="19" t="s">
        <v>101</v>
      </c>
      <c r="C5" s="19" t="s">
        <v>68</v>
      </c>
      <c r="D5" s="20" t="s">
        <v>102</v>
      </c>
      <c r="E5" s="20" t="s">
        <v>103</v>
      </c>
      <c r="F5" s="19"/>
      <c r="G5" s="19" t="s">
        <v>104</v>
      </c>
      <c r="H5" s="19" t="s">
        <v>105</v>
      </c>
      <c r="I5" s="19" t="s">
        <v>106</v>
      </c>
      <c r="J5" s="19" t="s">
        <v>92</v>
      </c>
      <c r="K5" s="19" t="s">
        <v>94</v>
      </c>
      <c r="L5" s="19" t="s">
        <v>107</v>
      </c>
      <c r="M5" s="19" t="s">
        <v>108</v>
      </c>
      <c r="N5" s="19" t="s">
        <v>109</v>
      </c>
      <c r="O5" s="19" t="s">
        <v>91</v>
      </c>
      <c r="Q5" s="19"/>
      <c r="R5" s="19"/>
      <c r="S5" s="19"/>
      <c r="T5" s="19"/>
      <c r="U5" s="19"/>
      <c r="V5" s="19"/>
    </row>
    <row r="6" spans="1:15" ht="12.75">
      <c r="A6" s="21" t="s">
        <v>25</v>
      </c>
      <c r="B6">
        <v>100</v>
      </c>
      <c r="C6" s="22">
        <v>0</v>
      </c>
      <c r="D6" s="22">
        <v>0</v>
      </c>
      <c r="E6" s="22">
        <v>0</v>
      </c>
      <c r="G6">
        <v>1</v>
      </c>
      <c r="H6">
        <v>1000</v>
      </c>
      <c r="I6">
        <v>450</v>
      </c>
      <c r="J6">
        <v>5</v>
      </c>
      <c r="K6">
        <v>0</v>
      </c>
      <c r="L6">
        <v>0</v>
      </c>
      <c r="M6">
        <v>0</v>
      </c>
      <c r="N6">
        <v>0</v>
      </c>
      <c r="O6">
        <v>0</v>
      </c>
    </row>
    <row r="7" spans="1:15" ht="12.75">
      <c r="A7" s="21" t="s">
        <v>26</v>
      </c>
      <c r="B7">
        <v>150</v>
      </c>
      <c r="C7">
        <v>0</v>
      </c>
      <c r="D7">
        <v>0</v>
      </c>
      <c r="E7">
        <v>0</v>
      </c>
      <c r="G7">
        <v>2</v>
      </c>
      <c r="H7">
        <v>1500</v>
      </c>
      <c r="I7">
        <v>750</v>
      </c>
      <c r="J7">
        <v>10</v>
      </c>
      <c r="K7">
        <v>0</v>
      </c>
      <c r="L7">
        <v>0</v>
      </c>
      <c r="M7">
        <v>0</v>
      </c>
      <c r="N7">
        <v>0</v>
      </c>
      <c r="O7">
        <v>0</v>
      </c>
    </row>
    <row r="8" spans="1:15" ht="12.75">
      <c r="A8" s="21" t="s">
        <v>27</v>
      </c>
      <c r="B8">
        <v>200</v>
      </c>
      <c r="C8">
        <v>0</v>
      </c>
      <c r="D8">
        <v>0</v>
      </c>
      <c r="E8">
        <v>0</v>
      </c>
      <c r="G8">
        <v>3</v>
      </c>
      <c r="H8">
        <v>2000</v>
      </c>
      <c r="I8">
        <v>1200</v>
      </c>
      <c r="J8">
        <v>15</v>
      </c>
      <c r="K8">
        <v>0</v>
      </c>
      <c r="L8">
        <v>0</v>
      </c>
      <c r="M8">
        <v>0</v>
      </c>
      <c r="N8">
        <v>0</v>
      </c>
      <c r="O8">
        <v>0</v>
      </c>
    </row>
    <row r="9" spans="1:15" ht="12.75">
      <c r="A9" s="21" t="s">
        <v>28</v>
      </c>
      <c r="B9">
        <v>150</v>
      </c>
      <c r="C9">
        <v>0</v>
      </c>
      <c r="D9">
        <v>0</v>
      </c>
      <c r="E9">
        <v>0</v>
      </c>
      <c r="G9">
        <v>1</v>
      </c>
      <c r="H9">
        <v>1500</v>
      </c>
      <c r="I9">
        <v>670</v>
      </c>
      <c r="J9">
        <v>0</v>
      </c>
      <c r="K9">
        <v>5</v>
      </c>
      <c r="L9">
        <v>0</v>
      </c>
      <c r="M9">
        <v>0</v>
      </c>
      <c r="N9">
        <v>0</v>
      </c>
      <c r="O9">
        <v>0</v>
      </c>
    </row>
    <row r="10" spans="1:15" ht="12.75">
      <c r="A10" s="21" t="s">
        <v>29</v>
      </c>
      <c r="B10">
        <v>200</v>
      </c>
      <c r="C10">
        <v>0</v>
      </c>
      <c r="D10">
        <v>0</v>
      </c>
      <c r="E10">
        <v>0</v>
      </c>
      <c r="G10">
        <v>2</v>
      </c>
      <c r="H10">
        <v>2000</v>
      </c>
      <c r="I10">
        <v>1000</v>
      </c>
      <c r="J10">
        <v>0</v>
      </c>
      <c r="K10">
        <v>10</v>
      </c>
      <c r="L10">
        <v>0</v>
      </c>
      <c r="M10">
        <v>0</v>
      </c>
      <c r="N10">
        <v>0</v>
      </c>
      <c r="O10">
        <v>0</v>
      </c>
    </row>
    <row r="11" spans="1:15" ht="12.75">
      <c r="A11" s="21" t="s">
        <v>30</v>
      </c>
      <c r="B11">
        <v>250</v>
      </c>
      <c r="C11">
        <v>0</v>
      </c>
      <c r="D11">
        <v>0</v>
      </c>
      <c r="E11">
        <v>0</v>
      </c>
      <c r="G11">
        <v>3</v>
      </c>
      <c r="H11">
        <v>2500</v>
      </c>
      <c r="I11">
        <v>1500</v>
      </c>
      <c r="J11">
        <v>0</v>
      </c>
      <c r="K11">
        <v>15</v>
      </c>
      <c r="L11">
        <v>0</v>
      </c>
      <c r="M11">
        <v>0</v>
      </c>
      <c r="N11">
        <v>0</v>
      </c>
      <c r="O11">
        <v>0</v>
      </c>
    </row>
    <row r="12" spans="1:15" ht="12.75">
      <c r="A12" s="21" t="s">
        <v>31</v>
      </c>
      <c r="B12">
        <v>200</v>
      </c>
      <c r="C12">
        <v>50</v>
      </c>
      <c r="D12">
        <v>0</v>
      </c>
      <c r="E12">
        <v>0</v>
      </c>
      <c r="G12">
        <v>1</v>
      </c>
      <c r="H12">
        <v>2800</v>
      </c>
      <c r="I12">
        <v>1200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</row>
    <row r="13" spans="1:15" ht="12.75">
      <c r="A13" s="21" t="s">
        <v>32</v>
      </c>
      <c r="B13">
        <v>250</v>
      </c>
      <c r="C13">
        <v>100</v>
      </c>
      <c r="D13">
        <v>0</v>
      </c>
      <c r="E13">
        <v>0</v>
      </c>
      <c r="G13">
        <v>2</v>
      </c>
      <c r="H13">
        <v>4200</v>
      </c>
      <c r="I13">
        <v>2100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</row>
    <row r="14" spans="1:15" ht="12.75">
      <c r="A14" s="21" t="s">
        <v>33</v>
      </c>
      <c r="B14">
        <v>300</v>
      </c>
      <c r="C14">
        <v>150</v>
      </c>
      <c r="D14">
        <v>0</v>
      </c>
      <c r="E14">
        <v>0</v>
      </c>
      <c r="G14">
        <v>3</v>
      </c>
      <c r="H14">
        <v>5600</v>
      </c>
      <c r="I14">
        <v>3300</v>
      </c>
      <c r="J14">
        <v>0</v>
      </c>
      <c r="K14">
        <v>0</v>
      </c>
      <c r="L14">
        <v>1</v>
      </c>
      <c r="M14">
        <v>0</v>
      </c>
      <c r="N14">
        <v>0</v>
      </c>
      <c r="O14">
        <v>0</v>
      </c>
    </row>
    <row r="15" spans="1:15" ht="12.75">
      <c r="A15" s="21" t="s">
        <v>34</v>
      </c>
      <c r="B15">
        <v>250</v>
      </c>
      <c r="C15">
        <v>100</v>
      </c>
      <c r="D15">
        <v>8</v>
      </c>
      <c r="E15">
        <v>0</v>
      </c>
      <c r="G15">
        <v>1</v>
      </c>
      <c r="H15">
        <v>4400</v>
      </c>
      <c r="I15">
        <v>1900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</row>
    <row r="16" spans="1:15" ht="12.75">
      <c r="A16" s="21" t="s">
        <v>35</v>
      </c>
      <c r="B16">
        <v>300</v>
      </c>
      <c r="C16">
        <v>150</v>
      </c>
      <c r="D16">
        <v>16</v>
      </c>
      <c r="E16">
        <v>0</v>
      </c>
      <c r="G16">
        <v>2</v>
      </c>
      <c r="H16">
        <v>5900</v>
      </c>
      <c r="I16">
        <v>2900</v>
      </c>
      <c r="J16">
        <v>0</v>
      </c>
      <c r="K16">
        <v>0</v>
      </c>
      <c r="L16">
        <v>0</v>
      </c>
      <c r="M16">
        <v>1</v>
      </c>
      <c r="N16">
        <v>0</v>
      </c>
      <c r="O16">
        <v>0</v>
      </c>
    </row>
    <row r="17" spans="1:15" ht="12.75">
      <c r="A17" s="21" t="s">
        <v>36</v>
      </c>
      <c r="B17">
        <v>350</v>
      </c>
      <c r="C17">
        <v>200</v>
      </c>
      <c r="D17">
        <v>24</v>
      </c>
      <c r="E17">
        <v>0</v>
      </c>
      <c r="G17">
        <v>3</v>
      </c>
      <c r="H17">
        <v>7500</v>
      </c>
      <c r="I17">
        <v>4500</v>
      </c>
      <c r="J17">
        <v>0</v>
      </c>
      <c r="K17">
        <v>0</v>
      </c>
      <c r="L17">
        <v>0</v>
      </c>
      <c r="M17">
        <v>2</v>
      </c>
      <c r="N17">
        <v>0</v>
      </c>
      <c r="O17">
        <v>0</v>
      </c>
    </row>
    <row r="18" spans="1:15" ht="12.75">
      <c r="A18" s="21" t="s">
        <v>37</v>
      </c>
      <c r="B18">
        <v>300</v>
      </c>
      <c r="C18">
        <v>150</v>
      </c>
      <c r="D18">
        <v>16</v>
      </c>
      <c r="E18">
        <v>200</v>
      </c>
      <c r="G18">
        <v>1</v>
      </c>
      <c r="H18">
        <v>6200</v>
      </c>
      <c r="I18">
        <v>2800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</row>
    <row r="19" spans="1:15" ht="12.75">
      <c r="A19" s="21" t="s">
        <v>38</v>
      </c>
      <c r="B19">
        <v>350</v>
      </c>
      <c r="C19">
        <v>200</v>
      </c>
      <c r="D19">
        <v>24</v>
      </c>
      <c r="E19">
        <v>300</v>
      </c>
      <c r="G19">
        <v>2</v>
      </c>
      <c r="H19">
        <v>7900</v>
      </c>
      <c r="I19">
        <v>3900</v>
      </c>
      <c r="J19">
        <v>0</v>
      </c>
      <c r="K19">
        <v>0</v>
      </c>
      <c r="L19">
        <v>0</v>
      </c>
      <c r="M19">
        <v>0</v>
      </c>
      <c r="N19">
        <v>6</v>
      </c>
      <c r="O19">
        <v>0</v>
      </c>
    </row>
    <row r="20" spans="1:15" ht="12.75">
      <c r="A20" s="21" t="s">
        <v>39</v>
      </c>
      <c r="B20">
        <v>400</v>
      </c>
      <c r="C20">
        <v>250</v>
      </c>
      <c r="D20">
        <v>32</v>
      </c>
      <c r="E20">
        <v>400</v>
      </c>
      <c r="G20">
        <v>3</v>
      </c>
      <c r="H20">
        <v>9500</v>
      </c>
      <c r="I20">
        <v>5700</v>
      </c>
      <c r="J20">
        <v>0</v>
      </c>
      <c r="K20">
        <v>0</v>
      </c>
      <c r="L20">
        <v>0</v>
      </c>
      <c r="M20">
        <v>0</v>
      </c>
      <c r="N20">
        <v>12</v>
      </c>
      <c r="O20">
        <v>0</v>
      </c>
    </row>
    <row r="21" spans="1:15" ht="12.75">
      <c r="A21" s="21" t="s">
        <v>40</v>
      </c>
      <c r="B21">
        <v>700</v>
      </c>
      <c r="C21">
        <v>100</v>
      </c>
      <c r="D21">
        <v>24</v>
      </c>
      <c r="E21">
        <v>100</v>
      </c>
      <c r="G21">
        <v>1</v>
      </c>
      <c r="H21">
        <v>9400</v>
      </c>
      <c r="I21">
        <v>4200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</row>
    <row r="22" spans="1:15" ht="12.75">
      <c r="A22" s="21" t="s">
        <v>41</v>
      </c>
      <c r="B22">
        <v>100</v>
      </c>
      <c r="C22">
        <v>700</v>
      </c>
      <c r="D22">
        <v>24</v>
      </c>
      <c r="E22">
        <v>100</v>
      </c>
      <c r="G22">
        <v>2</v>
      </c>
      <c r="H22">
        <v>13000</v>
      </c>
      <c r="I22">
        <v>6900</v>
      </c>
      <c r="J22">
        <v>0</v>
      </c>
      <c r="K22">
        <v>0</v>
      </c>
      <c r="L22">
        <v>0</v>
      </c>
      <c r="M22">
        <v>0</v>
      </c>
      <c r="N22">
        <v>0</v>
      </c>
      <c r="O22">
        <v>2</v>
      </c>
    </row>
    <row r="23" spans="1:15" ht="12.75">
      <c r="A23" s="21" t="s">
        <v>42</v>
      </c>
      <c r="B23">
        <v>100</v>
      </c>
      <c r="C23">
        <v>100</v>
      </c>
      <c r="D23">
        <v>24</v>
      </c>
      <c r="E23">
        <v>700</v>
      </c>
      <c r="G23">
        <v>3</v>
      </c>
      <c r="H23">
        <v>4100</v>
      </c>
      <c r="I23">
        <v>2400</v>
      </c>
      <c r="J23">
        <v>0</v>
      </c>
      <c r="K23">
        <v>0</v>
      </c>
      <c r="L23">
        <v>0</v>
      </c>
      <c r="M23">
        <v>0</v>
      </c>
      <c r="N23">
        <v>0</v>
      </c>
      <c r="O23">
        <v>4</v>
      </c>
    </row>
    <row r="24" spans="1:22" ht="12.75">
      <c r="A24" s="21"/>
      <c r="G24" s="17">
        <f aca="true" t="shared" si="0" ref="G24:O24">SUM(G6:G23)</f>
        <v>36</v>
      </c>
      <c r="H24" s="17">
        <f t="shared" si="0"/>
        <v>91000</v>
      </c>
      <c r="I24" s="17">
        <f t="shared" si="0"/>
        <v>47370</v>
      </c>
      <c r="J24" s="17">
        <f t="shared" si="0"/>
        <v>30</v>
      </c>
      <c r="K24" s="17">
        <f t="shared" si="0"/>
        <v>30</v>
      </c>
      <c r="L24" s="17">
        <f t="shared" si="0"/>
        <v>1</v>
      </c>
      <c r="M24" s="17">
        <f t="shared" si="0"/>
        <v>3</v>
      </c>
      <c r="N24" s="17">
        <f t="shared" si="0"/>
        <v>18</v>
      </c>
      <c r="O24" s="17">
        <f t="shared" si="0"/>
        <v>6</v>
      </c>
      <c r="Q24" s="17"/>
      <c r="R24" s="17"/>
      <c r="S24" s="17"/>
      <c r="T24" s="17"/>
      <c r="U24" s="17"/>
      <c r="V24" s="17"/>
    </row>
  </sheetData>
  <sheetProtection/>
  <printOptions/>
  <pageMargins left="0.6993055555555555" right="0.6993055555555555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4"/>
  <sheetViews>
    <sheetView workbookViewId="0" topLeftCell="A1">
      <selection activeCell="A24" sqref="A24"/>
    </sheetView>
  </sheetViews>
  <sheetFormatPr defaultColWidth="9.140625" defaultRowHeight="12.75"/>
  <cols>
    <col min="1" max="1" width="8.57421875" style="0" bestFit="1" customWidth="1"/>
    <col min="2" max="5" width="8.28125" style="0" customWidth="1"/>
    <col min="6" max="6" width="7.7109375" style="0" customWidth="1"/>
    <col min="7" max="15" width="8.421875" style="0" customWidth="1"/>
  </cols>
  <sheetData>
    <row r="1" spans="1:7" ht="12.75">
      <c r="A1" s="16" t="s">
        <v>0</v>
      </c>
      <c r="B1" s="17" t="s">
        <v>110</v>
      </c>
      <c r="C1" s="17" t="s">
        <v>51</v>
      </c>
      <c r="D1" s="17" t="s">
        <v>100</v>
      </c>
      <c r="E1" s="17" t="s">
        <v>5</v>
      </c>
      <c r="F1" s="17"/>
      <c r="G1" s="17"/>
    </row>
    <row r="2" spans="1:7" ht="12.75">
      <c r="A2" s="16" t="s">
        <v>6</v>
      </c>
      <c r="B2" s="17">
        <f>B4-B3</f>
        <v>7400</v>
      </c>
      <c r="C2" s="17">
        <f>C4-C3</f>
        <v>4100</v>
      </c>
      <c r="D2" s="17">
        <f>D4-D3</f>
        <v>192</v>
      </c>
      <c r="E2" s="17">
        <f>E4-E3</f>
        <v>2300</v>
      </c>
      <c r="F2" s="17"/>
      <c r="G2" s="17"/>
    </row>
    <row r="3" spans="1:7" ht="12.75">
      <c r="A3" s="16" t="s">
        <v>7</v>
      </c>
      <c r="B3" s="18">
        <v>0</v>
      </c>
      <c r="C3" s="18">
        <v>0</v>
      </c>
      <c r="D3" s="18">
        <v>0</v>
      </c>
      <c r="E3" s="18">
        <v>0</v>
      </c>
      <c r="F3" s="17"/>
      <c r="G3" s="17"/>
    </row>
    <row r="4" spans="1:15" ht="12.75">
      <c r="A4" s="16" t="s">
        <v>8</v>
      </c>
      <c r="B4" s="17">
        <f>SUM(B6:B23)</f>
        <v>7400</v>
      </c>
      <c r="C4" s="17">
        <f>SUM(C6:C23)</f>
        <v>4100</v>
      </c>
      <c r="D4" s="17">
        <f>SUM(D6:D23)</f>
        <v>192</v>
      </c>
      <c r="E4" s="17">
        <f>SUM(E6:E23)</f>
        <v>2300</v>
      </c>
      <c r="F4" s="17"/>
      <c r="G4" s="17"/>
      <c r="H4" s="17"/>
      <c r="I4" s="17"/>
      <c r="J4" s="17"/>
      <c r="K4" s="17"/>
      <c r="L4" s="17"/>
      <c r="M4" s="17"/>
      <c r="N4" s="17"/>
      <c r="O4" s="17"/>
    </row>
    <row r="5" spans="1:15" ht="25.5">
      <c r="A5" s="19"/>
      <c r="B5" s="19" t="s">
        <v>111</v>
      </c>
      <c r="C5" s="19" t="s">
        <v>67</v>
      </c>
      <c r="D5" s="20" t="s">
        <v>102</v>
      </c>
      <c r="E5" s="19" t="s">
        <v>14</v>
      </c>
      <c r="F5" s="19"/>
      <c r="G5" s="19" t="s">
        <v>104</v>
      </c>
      <c r="H5" s="19" t="s">
        <v>112</v>
      </c>
      <c r="I5" s="19" t="s">
        <v>106</v>
      </c>
      <c r="J5" s="19" t="s">
        <v>92</v>
      </c>
      <c r="K5" s="19" t="s">
        <v>94</v>
      </c>
      <c r="L5" s="19" t="s">
        <v>113</v>
      </c>
      <c r="M5" s="19" t="s">
        <v>108</v>
      </c>
      <c r="N5" s="19" t="s">
        <v>109</v>
      </c>
      <c r="O5" s="19" t="s">
        <v>91</v>
      </c>
    </row>
    <row r="6" spans="1:15" ht="12.75">
      <c r="A6" s="21" t="s">
        <v>25</v>
      </c>
      <c r="B6">
        <v>100</v>
      </c>
      <c r="C6">
        <v>0</v>
      </c>
      <c r="D6" s="22">
        <v>0</v>
      </c>
      <c r="E6">
        <v>0</v>
      </c>
      <c r="G6">
        <v>1</v>
      </c>
      <c r="H6">
        <v>200</v>
      </c>
      <c r="I6">
        <v>90</v>
      </c>
      <c r="J6">
        <v>5</v>
      </c>
      <c r="K6">
        <v>0</v>
      </c>
      <c r="L6">
        <v>0</v>
      </c>
      <c r="M6">
        <v>0</v>
      </c>
      <c r="N6">
        <v>0</v>
      </c>
      <c r="O6">
        <v>0</v>
      </c>
    </row>
    <row r="7" spans="1:15" ht="12.75">
      <c r="A7" s="21" t="s">
        <v>26</v>
      </c>
      <c r="B7">
        <v>200</v>
      </c>
      <c r="C7">
        <v>0</v>
      </c>
      <c r="D7">
        <v>0</v>
      </c>
      <c r="E7">
        <v>0</v>
      </c>
      <c r="G7">
        <v>2</v>
      </c>
      <c r="H7">
        <v>400</v>
      </c>
      <c r="I7">
        <v>200</v>
      </c>
      <c r="J7">
        <v>10</v>
      </c>
      <c r="K7">
        <v>0</v>
      </c>
      <c r="L7">
        <v>0</v>
      </c>
      <c r="M7">
        <v>0</v>
      </c>
      <c r="N7">
        <v>0</v>
      </c>
      <c r="O7">
        <v>0</v>
      </c>
    </row>
    <row r="8" spans="1:15" ht="12.75">
      <c r="A8" s="21" t="s">
        <v>27</v>
      </c>
      <c r="B8">
        <v>300</v>
      </c>
      <c r="C8">
        <v>0</v>
      </c>
      <c r="D8">
        <v>0</v>
      </c>
      <c r="E8">
        <v>0</v>
      </c>
      <c r="G8">
        <v>3</v>
      </c>
      <c r="H8">
        <v>600</v>
      </c>
      <c r="I8">
        <v>360</v>
      </c>
      <c r="J8">
        <v>15</v>
      </c>
      <c r="K8">
        <v>0</v>
      </c>
      <c r="L8">
        <v>0</v>
      </c>
      <c r="M8">
        <v>0</v>
      </c>
      <c r="N8">
        <v>0</v>
      </c>
      <c r="O8">
        <v>0</v>
      </c>
    </row>
    <row r="9" spans="1:15" ht="12.75">
      <c r="A9" s="21" t="s">
        <v>28</v>
      </c>
      <c r="B9">
        <v>200</v>
      </c>
      <c r="C9">
        <v>0</v>
      </c>
      <c r="D9">
        <v>0</v>
      </c>
      <c r="E9">
        <v>0</v>
      </c>
      <c r="G9">
        <v>1</v>
      </c>
      <c r="H9">
        <v>400</v>
      </c>
      <c r="I9">
        <v>180</v>
      </c>
      <c r="J9">
        <v>0</v>
      </c>
      <c r="K9">
        <v>5</v>
      </c>
      <c r="L9">
        <v>0</v>
      </c>
      <c r="M9">
        <v>0</v>
      </c>
      <c r="N9">
        <v>0</v>
      </c>
      <c r="O9">
        <v>0</v>
      </c>
    </row>
    <row r="10" spans="1:15" ht="12.75">
      <c r="A10" s="21" t="s">
        <v>29</v>
      </c>
      <c r="B10">
        <v>300</v>
      </c>
      <c r="C10">
        <v>0</v>
      </c>
      <c r="D10">
        <v>0</v>
      </c>
      <c r="E10">
        <v>0</v>
      </c>
      <c r="G10">
        <v>2</v>
      </c>
      <c r="H10">
        <v>600</v>
      </c>
      <c r="I10">
        <v>300</v>
      </c>
      <c r="J10">
        <v>0</v>
      </c>
      <c r="K10">
        <v>10</v>
      </c>
      <c r="L10">
        <v>0</v>
      </c>
      <c r="M10">
        <v>0</v>
      </c>
      <c r="N10">
        <v>0</v>
      </c>
      <c r="O10">
        <v>0</v>
      </c>
    </row>
    <row r="11" spans="1:15" ht="12.75">
      <c r="A11" s="21" t="s">
        <v>30</v>
      </c>
      <c r="B11">
        <v>400</v>
      </c>
      <c r="C11">
        <v>0</v>
      </c>
      <c r="D11">
        <v>0</v>
      </c>
      <c r="E11">
        <v>0</v>
      </c>
      <c r="G11">
        <v>3</v>
      </c>
      <c r="H11">
        <v>800</v>
      </c>
      <c r="I11">
        <v>480</v>
      </c>
      <c r="J11">
        <v>0</v>
      </c>
      <c r="K11">
        <v>15</v>
      </c>
      <c r="L11">
        <v>0</v>
      </c>
      <c r="M11">
        <v>0</v>
      </c>
      <c r="N11">
        <v>0</v>
      </c>
      <c r="O11">
        <v>0</v>
      </c>
    </row>
    <row r="12" spans="1:15" ht="12.75">
      <c r="A12" s="21" t="s">
        <v>31</v>
      </c>
      <c r="B12">
        <v>300</v>
      </c>
      <c r="C12">
        <v>100</v>
      </c>
      <c r="D12">
        <v>0</v>
      </c>
      <c r="E12">
        <v>0</v>
      </c>
      <c r="G12">
        <v>1</v>
      </c>
      <c r="H12">
        <v>1100</v>
      </c>
      <c r="I12">
        <v>510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</row>
    <row r="13" spans="1:15" ht="12.75">
      <c r="A13" s="21" t="s">
        <v>32</v>
      </c>
      <c r="B13">
        <v>400</v>
      </c>
      <c r="C13">
        <v>200</v>
      </c>
      <c r="D13">
        <v>0</v>
      </c>
      <c r="E13">
        <v>0</v>
      </c>
      <c r="G13">
        <v>2</v>
      </c>
      <c r="H13">
        <v>1900</v>
      </c>
      <c r="I13">
        <v>950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</row>
    <row r="14" spans="1:15" ht="12.75">
      <c r="A14" s="21" t="s">
        <v>33</v>
      </c>
      <c r="B14">
        <v>500</v>
      </c>
      <c r="C14">
        <v>300</v>
      </c>
      <c r="D14">
        <v>0</v>
      </c>
      <c r="E14">
        <v>0</v>
      </c>
      <c r="G14">
        <v>3</v>
      </c>
      <c r="H14">
        <v>2600</v>
      </c>
      <c r="I14">
        <v>1500</v>
      </c>
      <c r="J14">
        <v>0</v>
      </c>
      <c r="K14">
        <v>0</v>
      </c>
      <c r="L14">
        <v>1</v>
      </c>
      <c r="M14">
        <v>0</v>
      </c>
      <c r="N14">
        <v>0</v>
      </c>
      <c r="O14">
        <v>0</v>
      </c>
    </row>
    <row r="15" spans="1:15" ht="12.75">
      <c r="A15" s="21" t="s">
        <v>34</v>
      </c>
      <c r="B15">
        <v>400</v>
      </c>
      <c r="C15">
        <v>200</v>
      </c>
      <c r="D15">
        <v>8</v>
      </c>
      <c r="E15">
        <v>0</v>
      </c>
      <c r="G15">
        <v>1</v>
      </c>
      <c r="H15">
        <v>2000</v>
      </c>
      <c r="I15">
        <v>930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</row>
    <row r="16" spans="1:15" ht="12.75">
      <c r="A16" s="21" t="s">
        <v>35</v>
      </c>
      <c r="B16">
        <v>500</v>
      </c>
      <c r="C16">
        <v>300</v>
      </c>
      <c r="D16">
        <v>16</v>
      </c>
      <c r="E16">
        <v>0</v>
      </c>
      <c r="G16">
        <v>2</v>
      </c>
      <c r="H16">
        <v>3000</v>
      </c>
      <c r="I16">
        <v>1500</v>
      </c>
      <c r="J16">
        <v>0</v>
      </c>
      <c r="K16">
        <v>0</v>
      </c>
      <c r="L16">
        <v>0</v>
      </c>
      <c r="M16">
        <v>1</v>
      </c>
      <c r="N16">
        <v>0</v>
      </c>
      <c r="O16">
        <v>0</v>
      </c>
    </row>
    <row r="17" spans="1:15" ht="12.75">
      <c r="A17" s="21" t="s">
        <v>36</v>
      </c>
      <c r="B17">
        <v>600</v>
      </c>
      <c r="C17">
        <v>400</v>
      </c>
      <c r="D17">
        <v>24</v>
      </c>
      <c r="E17">
        <v>0</v>
      </c>
      <c r="G17">
        <v>3</v>
      </c>
      <c r="H17">
        <v>3900</v>
      </c>
      <c r="I17">
        <v>2300</v>
      </c>
      <c r="J17">
        <v>0</v>
      </c>
      <c r="K17">
        <v>0</v>
      </c>
      <c r="L17">
        <v>0</v>
      </c>
      <c r="M17">
        <v>2</v>
      </c>
      <c r="N17">
        <v>0</v>
      </c>
      <c r="O17">
        <v>0</v>
      </c>
    </row>
    <row r="18" spans="1:15" ht="12.75">
      <c r="A18" s="21" t="s">
        <v>37</v>
      </c>
      <c r="B18">
        <v>500</v>
      </c>
      <c r="C18">
        <v>300</v>
      </c>
      <c r="D18">
        <v>16</v>
      </c>
      <c r="E18">
        <v>200</v>
      </c>
      <c r="G18">
        <v>1</v>
      </c>
      <c r="H18">
        <v>3300</v>
      </c>
      <c r="I18">
        <v>1500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</row>
    <row r="19" spans="1:15" ht="12.75">
      <c r="A19" s="21" t="s">
        <v>38</v>
      </c>
      <c r="B19">
        <v>600</v>
      </c>
      <c r="C19">
        <v>400</v>
      </c>
      <c r="D19">
        <v>24</v>
      </c>
      <c r="E19">
        <v>300</v>
      </c>
      <c r="G19">
        <v>2</v>
      </c>
      <c r="H19">
        <v>4400</v>
      </c>
      <c r="I19">
        <v>2200</v>
      </c>
      <c r="J19">
        <v>0</v>
      </c>
      <c r="K19">
        <v>0</v>
      </c>
      <c r="L19">
        <v>0</v>
      </c>
      <c r="M19">
        <v>0</v>
      </c>
      <c r="N19">
        <v>6</v>
      </c>
      <c r="O19">
        <v>0</v>
      </c>
    </row>
    <row r="20" spans="1:15" ht="12.75">
      <c r="A20" s="21" t="s">
        <v>39</v>
      </c>
      <c r="B20">
        <v>700</v>
      </c>
      <c r="C20">
        <v>500</v>
      </c>
      <c r="D20">
        <v>32</v>
      </c>
      <c r="E20">
        <v>400</v>
      </c>
      <c r="G20">
        <v>3</v>
      </c>
      <c r="H20">
        <v>5500</v>
      </c>
      <c r="I20">
        <v>3500</v>
      </c>
      <c r="J20">
        <v>0</v>
      </c>
      <c r="K20">
        <v>0</v>
      </c>
      <c r="L20">
        <v>0</v>
      </c>
      <c r="M20">
        <v>0</v>
      </c>
      <c r="N20">
        <v>12</v>
      </c>
      <c r="O20">
        <v>0</v>
      </c>
    </row>
    <row r="21" spans="1:15" ht="12.75">
      <c r="A21" s="21" t="s">
        <v>40</v>
      </c>
      <c r="B21">
        <v>1000</v>
      </c>
      <c r="C21">
        <v>200</v>
      </c>
      <c r="D21">
        <v>24</v>
      </c>
      <c r="E21">
        <v>200</v>
      </c>
      <c r="G21">
        <v>1</v>
      </c>
      <c r="H21">
        <v>3900</v>
      </c>
      <c r="I21">
        <v>1700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</row>
    <row r="22" spans="1:15" ht="12.75">
      <c r="A22" s="21" t="s">
        <v>41</v>
      </c>
      <c r="B22">
        <v>200</v>
      </c>
      <c r="C22">
        <v>1000</v>
      </c>
      <c r="D22">
        <v>24</v>
      </c>
      <c r="E22">
        <v>200</v>
      </c>
      <c r="G22">
        <v>2</v>
      </c>
      <c r="H22">
        <v>6700</v>
      </c>
      <c r="I22">
        <v>3300</v>
      </c>
      <c r="J22">
        <v>0</v>
      </c>
      <c r="K22">
        <v>0</v>
      </c>
      <c r="L22">
        <v>0</v>
      </c>
      <c r="M22">
        <v>0</v>
      </c>
      <c r="N22">
        <v>0</v>
      </c>
      <c r="O22">
        <v>2</v>
      </c>
    </row>
    <row r="23" spans="1:15" ht="12.75">
      <c r="A23" s="21" t="s">
        <v>42</v>
      </c>
      <c r="B23">
        <v>200</v>
      </c>
      <c r="C23">
        <v>200</v>
      </c>
      <c r="D23">
        <v>24</v>
      </c>
      <c r="E23">
        <v>1000</v>
      </c>
      <c r="G23">
        <v>3</v>
      </c>
      <c r="H23">
        <v>3700</v>
      </c>
      <c r="I23">
        <v>2200</v>
      </c>
      <c r="J23">
        <v>0</v>
      </c>
      <c r="K23">
        <v>0</v>
      </c>
      <c r="L23">
        <v>0</v>
      </c>
      <c r="M23">
        <v>0</v>
      </c>
      <c r="N23">
        <v>0</v>
      </c>
      <c r="O23">
        <v>4</v>
      </c>
    </row>
    <row r="24" spans="1:15" ht="12.75">
      <c r="A24" s="21"/>
      <c r="G24" s="17">
        <f aca="true" t="shared" si="0" ref="G24:O24">SUM(G6:G23)</f>
        <v>36</v>
      </c>
      <c r="H24" s="17">
        <f t="shared" si="0"/>
        <v>45000</v>
      </c>
      <c r="I24" s="17">
        <f t="shared" si="0"/>
        <v>23700</v>
      </c>
      <c r="J24" s="17">
        <f t="shared" si="0"/>
        <v>30</v>
      </c>
      <c r="K24" s="17">
        <f t="shared" si="0"/>
        <v>30</v>
      </c>
      <c r="L24" s="17">
        <f t="shared" si="0"/>
        <v>1</v>
      </c>
      <c r="M24" s="17">
        <f t="shared" si="0"/>
        <v>3</v>
      </c>
      <c r="N24" s="17">
        <f t="shared" si="0"/>
        <v>18</v>
      </c>
      <c r="O24" s="17">
        <f t="shared" si="0"/>
        <v>6</v>
      </c>
    </row>
  </sheetData>
  <sheetProtection/>
  <printOptions/>
  <pageMargins left="0.6993055555555555" right="0.6993055555555555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O24"/>
  <sheetViews>
    <sheetView workbookViewId="0" topLeftCell="A1">
      <selection activeCell="A24" sqref="A24"/>
    </sheetView>
  </sheetViews>
  <sheetFormatPr defaultColWidth="9.140625" defaultRowHeight="12.75"/>
  <cols>
    <col min="1" max="2" width="9.28125" style="0" customWidth="1"/>
    <col min="3" max="3" width="9.00390625" style="0" bestFit="1" customWidth="1"/>
    <col min="4" max="4" width="8.8515625" style="0" bestFit="1" customWidth="1"/>
    <col min="5" max="5" width="9.28125" style="0" customWidth="1"/>
    <col min="6" max="6" width="7.7109375" style="0" customWidth="1"/>
    <col min="7" max="15" width="8.421875" style="0" customWidth="1"/>
  </cols>
  <sheetData>
    <row r="1" spans="1:7" ht="12.75">
      <c r="A1" s="16" t="s">
        <v>0</v>
      </c>
      <c r="B1" s="17" t="s">
        <v>64</v>
      </c>
      <c r="C1" s="17" t="s">
        <v>65</v>
      </c>
      <c r="D1" s="17" t="s">
        <v>100</v>
      </c>
      <c r="E1" s="17" t="s">
        <v>4</v>
      </c>
      <c r="F1" s="17"/>
      <c r="G1" s="17"/>
    </row>
    <row r="2" spans="1:7" ht="12.75">
      <c r="A2" s="16" t="s">
        <v>6</v>
      </c>
      <c r="B2" s="17">
        <f>B4-B3</f>
        <v>7400</v>
      </c>
      <c r="C2" s="17">
        <f>C4-C3</f>
        <v>7700</v>
      </c>
      <c r="D2" s="17">
        <f>D4-D3</f>
        <v>192</v>
      </c>
      <c r="E2" s="17">
        <f>E4-E3</f>
        <v>2300</v>
      </c>
      <c r="F2" s="17"/>
      <c r="G2" s="17"/>
    </row>
    <row r="3" spans="1:7" ht="12.75">
      <c r="A3" s="16" t="s">
        <v>7</v>
      </c>
      <c r="B3" s="18">
        <v>0</v>
      </c>
      <c r="C3" s="18">
        <v>0</v>
      </c>
      <c r="D3" s="18">
        <v>0</v>
      </c>
      <c r="E3" s="18">
        <v>0</v>
      </c>
      <c r="F3" s="17"/>
      <c r="G3" s="17"/>
    </row>
    <row r="4" spans="1:15" ht="12.75">
      <c r="A4" s="16" t="s">
        <v>8</v>
      </c>
      <c r="B4" s="17">
        <f>SUM(B6:B23)</f>
        <v>7400</v>
      </c>
      <c r="C4" s="17">
        <f>SUM(C6:C23)</f>
        <v>7700</v>
      </c>
      <c r="D4" s="17">
        <f>SUM(D6:D23)</f>
        <v>192</v>
      </c>
      <c r="E4" s="17">
        <f>SUM(E6:E23)</f>
        <v>2300</v>
      </c>
      <c r="F4" s="17"/>
      <c r="G4" s="17"/>
      <c r="H4" s="17"/>
      <c r="I4" s="17"/>
      <c r="J4" s="17"/>
      <c r="K4" s="17"/>
      <c r="L4" s="17"/>
      <c r="M4" s="17"/>
      <c r="N4" s="17"/>
      <c r="O4" s="17"/>
    </row>
    <row r="5" spans="1:15" ht="25.5">
      <c r="A5" s="19"/>
      <c r="B5" s="19" t="s">
        <v>114</v>
      </c>
      <c r="C5" s="19" t="s">
        <v>115</v>
      </c>
      <c r="D5" s="20" t="s">
        <v>116</v>
      </c>
      <c r="E5" s="19" t="s">
        <v>117</v>
      </c>
      <c r="F5" s="19"/>
      <c r="G5" s="19" t="s">
        <v>104</v>
      </c>
      <c r="H5" s="19" t="s">
        <v>112</v>
      </c>
      <c r="I5" s="19" t="s">
        <v>106</v>
      </c>
      <c r="J5" s="19" t="s">
        <v>92</v>
      </c>
      <c r="K5" s="19" t="s">
        <v>94</v>
      </c>
      <c r="L5" s="19" t="s">
        <v>107</v>
      </c>
      <c r="M5" s="19" t="s">
        <v>108</v>
      </c>
      <c r="N5" s="19" t="s">
        <v>109</v>
      </c>
      <c r="O5" s="19" t="s">
        <v>91</v>
      </c>
    </row>
    <row r="6" spans="1:15" ht="12.75">
      <c r="A6" s="21" t="s">
        <v>25</v>
      </c>
      <c r="B6">
        <v>100</v>
      </c>
      <c r="C6">
        <v>0</v>
      </c>
      <c r="D6" s="22">
        <v>0</v>
      </c>
      <c r="E6">
        <v>0</v>
      </c>
      <c r="G6">
        <v>1</v>
      </c>
      <c r="H6">
        <v>250</v>
      </c>
      <c r="I6">
        <v>110</v>
      </c>
      <c r="J6">
        <v>5</v>
      </c>
      <c r="K6">
        <v>0</v>
      </c>
      <c r="L6">
        <v>0</v>
      </c>
      <c r="M6">
        <v>0</v>
      </c>
      <c r="N6">
        <v>0</v>
      </c>
      <c r="O6">
        <v>0</v>
      </c>
    </row>
    <row r="7" spans="1:15" ht="12.75">
      <c r="A7" s="21" t="s">
        <v>26</v>
      </c>
      <c r="B7">
        <v>200</v>
      </c>
      <c r="C7">
        <v>0</v>
      </c>
      <c r="D7">
        <v>0</v>
      </c>
      <c r="E7">
        <v>0</v>
      </c>
      <c r="G7">
        <v>2</v>
      </c>
      <c r="H7">
        <v>500</v>
      </c>
      <c r="I7">
        <v>250</v>
      </c>
      <c r="J7">
        <v>10</v>
      </c>
      <c r="K7">
        <v>0</v>
      </c>
      <c r="L7">
        <v>0</v>
      </c>
      <c r="M7">
        <v>0</v>
      </c>
      <c r="N7">
        <v>0</v>
      </c>
      <c r="O7">
        <v>0</v>
      </c>
    </row>
    <row r="8" spans="1:15" ht="12.75">
      <c r="A8" s="21" t="s">
        <v>27</v>
      </c>
      <c r="B8">
        <v>300</v>
      </c>
      <c r="C8">
        <v>0</v>
      </c>
      <c r="D8">
        <v>0</v>
      </c>
      <c r="E8">
        <v>0</v>
      </c>
      <c r="G8">
        <v>3</v>
      </c>
      <c r="H8">
        <v>750</v>
      </c>
      <c r="I8">
        <v>450</v>
      </c>
      <c r="J8">
        <v>15</v>
      </c>
      <c r="K8">
        <v>0</v>
      </c>
      <c r="L8">
        <v>0</v>
      </c>
      <c r="M8">
        <v>0</v>
      </c>
      <c r="N8">
        <v>0</v>
      </c>
      <c r="O8">
        <v>0</v>
      </c>
    </row>
    <row r="9" spans="1:15" ht="12.75">
      <c r="A9" s="21" t="s">
        <v>28</v>
      </c>
      <c r="B9">
        <v>200</v>
      </c>
      <c r="C9">
        <v>0</v>
      </c>
      <c r="D9">
        <v>0</v>
      </c>
      <c r="E9">
        <v>0</v>
      </c>
      <c r="G9">
        <v>1</v>
      </c>
      <c r="H9">
        <v>500</v>
      </c>
      <c r="I9">
        <v>220</v>
      </c>
      <c r="J9">
        <v>0</v>
      </c>
      <c r="K9">
        <v>5</v>
      </c>
      <c r="L9">
        <v>0</v>
      </c>
      <c r="M9">
        <v>0</v>
      </c>
      <c r="N9">
        <v>0</v>
      </c>
      <c r="O9">
        <v>0</v>
      </c>
    </row>
    <row r="10" spans="1:15" ht="12.75">
      <c r="A10" s="21" t="s">
        <v>29</v>
      </c>
      <c r="B10">
        <v>300</v>
      </c>
      <c r="C10">
        <v>0</v>
      </c>
      <c r="D10">
        <v>0</v>
      </c>
      <c r="E10">
        <v>0</v>
      </c>
      <c r="G10">
        <v>2</v>
      </c>
      <c r="H10">
        <v>750</v>
      </c>
      <c r="I10">
        <v>370</v>
      </c>
      <c r="J10">
        <v>0</v>
      </c>
      <c r="K10">
        <v>10</v>
      </c>
      <c r="L10">
        <v>0</v>
      </c>
      <c r="M10">
        <v>0</v>
      </c>
      <c r="N10">
        <v>0</v>
      </c>
      <c r="O10">
        <v>0</v>
      </c>
    </row>
    <row r="11" spans="1:15" ht="12.75">
      <c r="A11" s="21" t="s">
        <v>30</v>
      </c>
      <c r="B11">
        <v>400</v>
      </c>
      <c r="C11">
        <v>0</v>
      </c>
      <c r="D11">
        <v>0</v>
      </c>
      <c r="E11">
        <v>0</v>
      </c>
      <c r="G11">
        <v>3</v>
      </c>
      <c r="H11">
        <v>1000</v>
      </c>
      <c r="I11">
        <v>600</v>
      </c>
      <c r="J11">
        <v>0</v>
      </c>
      <c r="K11">
        <v>15</v>
      </c>
      <c r="L11">
        <v>0</v>
      </c>
      <c r="M11">
        <v>0</v>
      </c>
      <c r="N11">
        <v>0</v>
      </c>
      <c r="O11">
        <v>0</v>
      </c>
    </row>
    <row r="12" spans="1:15" ht="12.75">
      <c r="A12" s="21" t="s">
        <v>31</v>
      </c>
      <c r="B12">
        <v>300</v>
      </c>
      <c r="C12">
        <v>100</v>
      </c>
      <c r="D12">
        <v>0</v>
      </c>
      <c r="E12">
        <v>0</v>
      </c>
      <c r="G12">
        <v>1</v>
      </c>
      <c r="H12">
        <v>970</v>
      </c>
      <c r="I12">
        <v>430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</row>
    <row r="13" spans="1:15" ht="12.75">
      <c r="A13" s="21" t="s">
        <v>32</v>
      </c>
      <c r="B13">
        <v>400</v>
      </c>
      <c r="C13">
        <v>400</v>
      </c>
      <c r="D13">
        <v>0</v>
      </c>
      <c r="E13">
        <v>0</v>
      </c>
      <c r="G13">
        <v>2</v>
      </c>
      <c r="H13">
        <v>1900</v>
      </c>
      <c r="I13">
        <v>950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</row>
    <row r="14" spans="1:15" ht="12.75">
      <c r="A14" s="21" t="s">
        <v>33</v>
      </c>
      <c r="B14">
        <v>500</v>
      </c>
      <c r="C14">
        <v>700</v>
      </c>
      <c r="D14">
        <v>0</v>
      </c>
      <c r="E14">
        <v>0</v>
      </c>
      <c r="G14">
        <v>3</v>
      </c>
      <c r="H14">
        <v>2800</v>
      </c>
      <c r="I14">
        <v>1600</v>
      </c>
      <c r="J14">
        <v>0</v>
      </c>
      <c r="K14">
        <v>0</v>
      </c>
      <c r="L14">
        <v>1</v>
      </c>
      <c r="M14">
        <v>0</v>
      </c>
      <c r="N14">
        <v>0</v>
      </c>
      <c r="O14">
        <v>0</v>
      </c>
    </row>
    <row r="15" spans="1:15" ht="12.75">
      <c r="A15" s="21" t="s">
        <v>34</v>
      </c>
      <c r="B15">
        <v>400</v>
      </c>
      <c r="C15">
        <v>400</v>
      </c>
      <c r="D15">
        <v>8</v>
      </c>
      <c r="E15">
        <v>0</v>
      </c>
      <c r="G15">
        <v>1</v>
      </c>
      <c r="H15">
        <v>2000</v>
      </c>
      <c r="I15">
        <v>930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</row>
    <row r="16" spans="1:15" ht="12.75">
      <c r="A16" s="21" t="s">
        <v>35</v>
      </c>
      <c r="B16">
        <v>500</v>
      </c>
      <c r="C16">
        <v>700</v>
      </c>
      <c r="D16">
        <v>16</v>
      </c>
      <c r="E16">
        <v>0</v>
      </c>
      <c r="G16">
        <v>2</v>
      </c>
      <c r="H16">
        <v>3100</v>
      </c>
      <c r="I16">
        <v>1500</v>
      </c>
      <c r="J16">
        <v>0</v>
      </c>
      <c r="K16">
        <v>0</v>
      </c>
      <c r="L16">
        <v>0</v>
      </c>
      <c r="M16">
        <v>1</v>
      </c>
      <c r="N16">
        <v>0</v>
      </c>
      <c r="O16">
        <v>0</v>
      </c>
    </row>
    <row r="17" spans="1:15" ht="12.75">
      <c r="A17" s="21" t="s">
        <v>36</v>
      </c>
      <c r="B17">
        <v>600</v>
      </c>
      <c r="C17">
        <v>1000</v>
      </c>
      <c r="D17">
        <v>24</v>
      </c>
      <c r="E17">
        <v>0</v>
      </c>
      <c r="G17">
        <v>3</v>
      </c>
      <c r="H17">
        <v>4200</v>
      </c>
      <c r="I17">
        <v>2500</v>
      </c>
      <c r="J17">
        <v>0</v>
      </c>
      <c r="K17">
        <v>0</v>
      </c>
      <c r="L17">
        <v>0</v>
      </c>
      <c r="M17">
        <v>2</v>
      </c>
      <c r="N17">
        <v>0</v>
      </c>
      <c r="O17">
        <v>0</v>
      </c>
    </row>
    <row r="18" spans="1:15" ht="12.75">
      <c r="A18" s="21" t="s">
        <v>37</v>
      </c>
      <c r="B18">
        <v>500</v>
      </c>
      <c r="C18">
        <v>700</v>
      </c>
      <c r="D18">
        <v>16</v>
      </c>
      <c r="E18">
        <v>200</v>
      </c>
      <c r="G18">
        <v>1</v>
      </c>
      <c r="H18">
        <v>3400</v>
      </c>
      <c r="I18">
        <v>1500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</row>
    <row r="19" spans="1:15" ht="12.75">
      <c r="A19" s="21" t="s">
        <v>38</v>
      </c>
      <c r="B19">
        <v>600</v>
      </c>
      <c r="C19">
        <v>1000</v>
      </c>
      <c r="D19">
        <v>24</v>
      </c>
      <c r="E19">
        <v>300</v>
      </c>
      <c r="G19">
        <v>2</v>
      </c>
      <c r="H19">
        <v>4600</v>
      </c>
      <c r="I19">
        <v>2300</v>
      </c>
      <c r="J19">
        <v>0</v>
      </c>
      <c r="K19">
        <v>0</v>
      </c>
      <c r="L19">
        <v>0</v>
      </c>
      <c r="M19">
        <v>0</v>
      </c>
      <c r="N19">
        <v>6</v>
      </c>
      <c r="O19">
        <v>0</v>
      </c>
    </row>
    <row r="20" spans="1:15" ht="12.75">
      <c r="A20" s="21" t="s">
        <v>39</v>
      </c>
      <c r="B20">
        <v>700</v>
      </c>
      <c r="C20">
        <v>1300</v>
      </c>
      <c r="D20">
        <v>32</v>
      </c>
      <c r="E20">
        <v>400</v>
      </c>
      <c r="G20">
        <v>3</v>
      </c>
      <c r="H20">
        <v>5800</v>
      </c>
      <c r="I20">
        <v>3500</v>
      </c>
      <c r="J20">
        <v>0</v>
      </c>
      <c r="K20">
        <v>0</v>
      </c>
      <c r="L20">
        <v>0</v>
      </c>
      <c r="M20">
        <v>0</v>
      </c>
      <c r="N20">
        <v>12</v>
      </c>
      <c r="O20">
        <v>0</v>
      </c>
    </row>
    <row r="21" spans="1:15" ht="12.75">
      <c r="A21" s="21" t="s">
        <v>40</v>
      </c>
      <c r="B21">
        <v>1000</v>
      </c>
      <c r="C21">
        <v>200</v>
      </c>
      <c r="D21">
        <v>24</v>
      </c>
      <c r="E21">
        <v>200</v>
      </c>
      <c r="G21">
        <v>1</v>
      </c>
      <c r="H21">
        <v>3700</v>
      </c>
      <c r="I21">
        <v>1700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</row>
    <row r="22" spans="1:15" ht="12.75">
      <c r="A22" s="21" t="s">
        <v>41</v>
      </c>
      <c r="B22">
        <v>200</v>
      </c>
      <c r="C22">
        <v>1000</v>
      </c>
      <c r="D22">
        <v>24</v>
      </c>
      <c r="E22">
        <v>200</v>
      </c>
      <c r="G22">
        <v>2</v>
      </c>
      <c r="H22">
        <v>3500</v>
      </c>
      <c r="I22">
        <v>1600</v>
      </c>
      <c r="J22">
        <v>0</v>
      </c>
      <c r="K22">
        <v>0</v>
      </c>
      <c r="L22">
        <v>0</v>
      </c>
      <c r="M22">
        <v>0</v>
      </c>
      <c r="N22">
        <v>0</v>
      </c>
      <c r="O22">
        <v>2</v>
      </c>
    </row>
    <row r="23" spans="1:15" ht="12.75">
      <c r="A23" s="21" t="s">
        <v>42</v>
      </c>
      <c r="B23">
        <v>200</v>
      </c>
      <c r="C23">
        <v>200</v>
      </c>
      <c r="D23">
        <v>24</v>
      </c>
      <c r="E23">
        <v>1000</v>
      </c>
      <c r="G23">
        <v>3</v>
      </c>
      <c r="H23">
        <v>2700</v>
      </c>
      <c r="I23">
        <v>1700</v>
      </c>
      <c r="J23">
        <v>0</v>
      </c>
      <c r="K23">
        <v>0</v>
      </c>
      <c r="L23">
        <v>0</v>
      </c>
      <c r="M23">
        <v>0</v>
      </c>
      <c r="N23">
        <v>0</v>
      </c>
      <c r="O23">
        <v>4</v>
      </c>
    </row>
    <row r="24" spans="1:15" ht="12.75">
      <c r="A24" s="21"/>
      <c r="G24" s="17">
        <f aca="true" t="shared" si="0" ref="G24:N24">SUM(G6:G23)</f>
        <v>36</v>
      </c>
      <c r="H24" s="17">
        <f t="shared" si="0"/>
        <v>42420</v>
      </c>
      <c r="I24" s="17">
        <f t="shared" si="0"/>
        <v>22210</v>
      </c>
      <c r="J24" s="17">
        <f t="shared" si="0"/>
        <v>30</v>
      </c>
      <c r="K24" s="17">
        <f t="shared" si="0"/>
        <v>30</v>
      </c>
      <c r="L24" s="17">
        <f t="shared" si="0"/>
        <v>1</v>
      </c>
      <c r="M24" s="17">
        <f t="shared" si="0"/>
        <v>3</v>
      </c>
      <c r="N24" s="17">
        <f t="shared" si="0"/>
        <v>18</v>
      </c>
      <c r="O24" s="17">
        <v>0</v>
      </c>
    </row>
  </sheetData>
  <sheetProtection/>
  <printOptions/>
  <pageMargins left="0.6993055555555555" right="0.6993055555555555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V24"/>
  <sheetViews>
    <sheetView workbookViewId="0" topLeftCell="A1">
      <selection activeCell="B4" sqref="B4"/>
    </sheetView>
  </sheetViews>
  <sheetFormatPr defaultColWidth="9.140625" defaultRowHeight="12.75"/>
  <cols>
    <col min="1" max="5" width="9.57421875" style="0" customWidth="1"/>
    <col min="6" max="6" width="7.7109375" style="0" customWidth="1"/>
    <col min="7" max="15" width="8.28125" style="0" customWidth="1"/>
    <col min="17" max="17" width="7.140625" style="0" bestFit="1" customWidth="1"/>
    <col min="18" max="18" width="6.28125" style="0" bestFit="1" customWidth="1"/>
    <col min="19" max="19" width="5.7109375" style="0" customWidth="1"/>
    <col min="20" max="20" width="5.8515625" style="0" customWidth="1"/>
    <col min="21" max="21" width="7.140625" style="0" bestFit="1" customWidth="1"/>
    <col min="22" max="22" width="6.57421875" style="0" bestFit="1" customWidth="1"/>
  </cols>
  <sheetData>
    <row r="1" spans="1:7" ht="12.75">
      <c r="A1" s="16" t="s">
        <v>0</v>
      </c>
      <c r="B1" s="17" t="s">
        <v>118</v>
      </c>
      <c r="C1" s="17" t="s">
        <v>64</v>
      </c>
      <c r="D1" s="17" t="s">
        <v>100</v>
      </c>
      <c r="E1" s="17" t="s">
        <v>5</v>
      </c>
      <c r="F1" s="17"/>
      <c r="G1" s="17"/>
    </row>
    <row r="2" spans="1:7" ht="12.75">
      <c r="A2" s="16" t="s">
        <v>6</v>
      </c>
      <c r="B2" s="17">
        <f>B4-B3</f>
        <v>4850</v>
      </c>
      <c r="C2" s="17">
        <f>C4-C3</f>
        <v>2900</v>
      </c>
      <c r="D2" s="17">
        <f>D4-D3</f>
        <v>192</v>
      </c>
      <c r="E2" s="17">
        <f>E4-E3</f>
        <v>2000</v>
      </c>
      <c r="F2" s="17"/>
      <c r="G2" s="17"/>
    </row>
    <row r="3" spans="1:7" ht="12.75">
      <c r="A3" s="16" t="s">
        <v>7</v>
      </c>
      <c r="B3" s="18">
        <v>0</v>
      </c>
      <c r="C3" s="18">
        <v>0</v>
      </c>
      <c r="D3" s="18">
        <v>0</v>
      </c>
      <c r="E3" s="18">
        <v>0</v>
      </c>
      <c r="F3" s="17"/>
      <c r="G3" s="17"/>
    </row>
    <row r="4" spans="1:22" ht="12.75">
      <c r="A4" s="16" t="s">
        <v>8</v>
      </c>
      <c r="B4" s="17">
        <f>SUM(B6:B23)</f>
        <v>4850</v>
      </c>
      <c r="C4" s="17">
        <f>SUM(C6:C23)</f>
        <v>2900</v>
      </c>
      <c r="D4" s="17">
        <f>SUM(D6:D23)</f>
        <v>192</v>
      </c>
      <c r="E4" s="17">
        <f>SUM(E6:E23)</f>
        <v>2000</v>
      </c>
      <c r="F4" s="17"/>
      <c r="G4" s="17"/>
      <c r="H4" s="17"/>
      <c r="I4" s="17"/>
      <c r="J4" s="17"/>
      <c r="K4" s="17"/>
      <c r="L4" s="17"/>
      <c r="M4" s="17"/>
      <c r="N4" s="17"/>
      <c r="O4" s="17"/>
      <c r="Q4" s="17"/>
      <c r="R4" s="17"/>
      <c r="S4" s="17"/>
      <c r="U4" s="17"/>
      <c r="V4" s="17"/>
    </row>
    <row r="5" spans="1:22" ht="25.5">
      <c r="A5" s="19"/>
      <c r="B5" s="19" t="s">
        <v>85</v>
      </c>
      <c r="C5" s="19" t="s">
        <v>52</v>
      </c>
      <c r="D5" s="20" t="s">
        <v>102</v>
      </c>
      <c r="E5" s="19" t="s">
        <v>14</v>
      </c>
      <c r="F5" s="19"/>
      <c r="G5" s="19" t="s">
        <v>104</v>
      </c>
      <c r="H5" s="19" t="s">
        <v>105</v>
      </c>
      <c r="I5" s="19" t="s">
        <v>106</v>
      </c>
      <c r="J5" s="19" t="s">
        <v>92</v>
      </c>
      <c r="K5" s="19" t="s">
        <v>94</v>
      </c>
      <c r="L5" s="19" t="s">
        <v>119</v>
      </c>
      <c r="M5" s="19" t="s">
        <v>108</v>
      </c>
      <c r="N5" s="19" t="s">
        <v>109</v>
      </c>
      <c r="O5" s="19" t="s">
        <v>91</v>
      </c>
      <c r="Q5" s="19"/>
      <c r="R5" s="19"/>
      <c r="S5" s="19"/>
      <c r="T5" s="19"/>
      <c r="U5" s="19"/>
      <c r="V5" s="19"/>
    </row>
    <row r="6" spans="1:15" ht="12.75">
      <c r="A6" s="21" t="s">
        <v>25</v>
      </c>
      <c r="B6">
        <v>100</v>
      </c>
      <c r="C6" s="22">
        <v>0</v>
      </c>
      <c r="D6" s="22">
        <v>0</v>
      </c>
      <c r="E6">
        <v>0</v>
      </c>
      <c r="G6">
        <v>1</v>
      </c>
      <c r="H6">
        <v>600</v>
      </c>
      <c r="I6">
        <v>270</v>
      </c>
      <c r="J6">
        <v>5</v>
      </c>
      <c r="K6">
        <v>0</v>
      </c>
      <c r="L6">
        <v>0</v>
      </c>
      <c r="M6">
        <v>0</v>
      </c>
      <c r="N6">
        <v>0</v>
      </c>
      <c r="O6">
        <v>0</v>
      </c>
    </row>
    <row r="7" spans="1:15" ht="12.75">
      <c r="A7" s="21" t="s">
        <v>26</v>
      </c>
      <c r="B7">
        <v>150</v>
      </c>
      <c r="C7">
        <v>0</v>
      </c>
      <c r="D7">
        <v>0</v>
      </c>
      <c r="E7">
        <v>0</v>
      </c>
      <c r="G7">
        <v>2</v>
      </c>
      <c r="H7">
        <v>900</v>
      </c>
      <c r="I7">
        <v>450</v>
      </c>
      <c r="J7">
        <v>10</v>
      </c>
      <c r="K7">
        <v>0</v>
      </c>
      <c r="L7">
        <v>0</v>
      </c>
      <c r="M7">
        <v>0</v>
      </c>
      <c r="N7">
        <v>0</v>
      </c>
      <c r="O7">
        <v>0</v>
      </c>
    </row>
    <row r="8" spans="1:15" ht="12.75">
      <c r="A8" s="21" t="s">
        <v>27</v>
      </c>
      <c r="B8">
        <v>200</v>
      </c>
      <c r="C8">
        <v>0</v>
      </c>
      <c r="D8">
        <v>0</v>
      </c>
      <c r="E8">
        <v>0</v>
      </c>
      <c r="G8">
        <v>3</v>
      </c>
      <c r="H8">
        <v>1200</v>
      </c>
      <c r="I8">
        <v>720</v>
      </c>
      <c r="J8">
        <v>15</v>
      </c>
      <c r="K8">
        <v>0</v>
      </c>
      <c r="L8">
        <v>0</v>
      </c>
      <c r="M8">
        <v>0</v>
      </c>
      <c r="N8">
        <v>0</v>
      </c>
      <c r="O8">
        <v>0</v>
      </c>
    </row>
    <row r="9" spans="1:15" ht="12.75">
      <c r="A9" s="21" t="s">
        <v>28</v>
      </c>
      <c r="B9">
        <v>150</v>
      </c>
      <c r="C9">
        <v>0</v>
      </c>
      <c r="D9">
        <v>0</v>
      </c>
      <c r="E9">
        <v>0</v>
      </c>
      <c r="G9">
        <v>1</v>
      </c>
      <c r="H9">
        <v>900</v>
      </c>
      <c r="I9">
        <v>400</v>
      </c>
      <c r="J9">
        <v>0</v>
      </c>
      <c r="K9">
        <v>5</v>
      </c>
      <c r="L9">
        <v>0</v>
      </c>
      <c r="M9">
        <v>0</v>
      </c>
      <c r="N9">
        <v>0</v>
      </c>
      <c r="O9">
        <v>0</v>
      </c>
    </row>
    <row r="10" spans="1:15" ht="12.75">
      <c r="A10" s="21" t="s">
        <v>29</v>
      </c>
      <c r="B10">
        <v>200</v>
      </c>
      <c r="C10">
        <v>0</v>
      </c>
      <c r="D10">
        <v>0</v>
      </c>
      <c r="E10">
        <v>0</v>
      </c>
      <c r="G10">
        <v>2</v>
      </c>
      <c r="H10">
        <v>1200</v>
      </c>
      <c r="I10">
        <v>600</v>
      </c>
      <c r="J10">
        <v>0</v>
      </c>
      <c r="K10">
        <v>10</v>
      </c>
      <c r="L10">
        <v>0</v>
      </c>
      <c r="M10">
        <v>0</v>
      </c>
      <c r="N10">
        <v>0</v>
      </c>
      <c r="O10">
        <v>0</v>
      </c>
    </row>
    <row r="11" spans="1:15" ht="12.75">
      <c r="A11" s="21" t="s">
        <v>30</v>
      </c>
      <c r="B11">
        <v>250</v>
      </c>
      <c r="C11">
        <v>0</v>
      </c>
      <c r="D11">
        <v>0</v>
      </c>
      <c r="E11">
        <v>0</v>
      </c>
      <c r="G11">
        <v>3</v>
      </c>
      <c r="H11">
        <v>1500</v>
      </c>
      <c r="I11">
        <v>900</v>
      </c>
      <c r="J11">
        <v>0</v>
      </c>
      <c r="K11">
        <v>15</v>
      </c>
      <c r="L11">
        <v>0</v>
      </c>
      <c r="M11">
        <v>0</v>
      </c>
      <c r="N11">
        <v>0</v>
      </c>
      <c r="O11">
        <v>0</v>
      </c>
    </row>
    <row r="12" spans="1:15" ht="12.75">
      <c r="A12" s="21" t="s">
        <v>31</v>
      </c>
      <c r="B12">
        <v>200</v>
      </c>
      <c r="C12">
        <v>100</v>
      </c>
      <c r="D12">
        <v>0</v>
      </c>
      <c r="E12">
        <v>0</v>
      </c>
      <c r="G12">
        <v>1</v>
      </c>
      <c r="H12">
        <v>2100</v>
      </c>
      <c r="I12">
        <v>940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</row>
    <row r="13" spans="1:15" ht="12.75">
      <c r="A13" s="21" t="s">
        <v>32</v>
      </c>
      <c r="B13">
        <v>250</v>
      </c>
      <c r="C13">
        <v>150</v>
      </c>
      <c r="D13">
        <v>0</v>
      </c>
      <c r="E13">
        <v>0</v>
      </c>
      <c r="G13">
        <v>2</v>
      </c>
      <c r="H13">
        <v>2800</v>
      </c>
      <c r="I13">
        <v>1400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</row>
    <row r="14" spans="1:15" ht="12.75">
      <c r="A14" s="21" t="s">
        <v>33</v>
      </c>
      <c r="B14">
        <v>300</v>
      </c>
      <c r="C14">
        <v>200</v>
      </c>
      <c r="D14">
        <v>0</v>
      </c>
      <c r="E14">
        <v>0</v>
      </c>
      <c r="G14">
        <v>3</v>
      </c>
      <c r="H14">
        <v>3600</v>
      </c>
      <c r="I14">
        <v>2100</v>
      </c>
      <c r="J14">
        <v>0</v>
      </c>
      <c r="K14">
        <v>0</v>
      </c>
      <c r="L14">
        <v>1</v>
      </c>
      <c r="M14">
        <v>0</v>
      </c>
      <c r="N14">
        <v>0</v>
      </c>
      <c r="O14">
        <v>0</v>
      </c>
    </row>
    <row r="15" spans="1:15" ht="12.75">
      <c r="A15" s="21" t="s">
        <v>34</v>
      </c>
      <c r="B15">
        <v>250</v>
      </c>
      <c r="C15">
        <v>150</v>
      </c>
      <c r="D15">
        <v>8</v>
      </c>
      <c r="E15">
        <v>0</v>
      </c>
      <c r="G15">
        <v>1</v>
      </c>
      <c r="H15">
        <v>3200</v>
      </c>
      <c r="I15">
        <v>1400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</row>
    <row r="16" spans="1:15" ht="12.75">
      <c r="A16" s="21" t="s">
        <v>35</v>
      </c>
      <c r="B16">
        <v>300</v>
      </c>
      <c r="C16">
        <v>200</v>
      </c>
      <c r="D16">
        <v>16</v>
      </c>
      <c r="E16">
        <v>0</v>
      </c>
      <c r="G16">
        <v>2</v>
      </c>
      <c r="H16">
        <v>4300</v>
      </c>
      <c r="I16">
        <v>2100</v>
      </c>
      <c r="J16">
        <v>0</v>
      </c>
      <c r="K16">
        <v>0</v>
      </c>
      <c r="L16">
        <v>0</v>
      </c>
      <c r="M16">
        <v>1</v>
      </c>
      <c r="N16">
        <v>0</v>
      </c>
      <c r="O16">
        <v>0</v>
      </c>
    </row>
    <row r="17" spans="1:15" ht="12.75">
      <c r="A17" s="21" t="s">
        <v>36</v>
      </c>
      <c r="B17">
        <v>350</v>
      </c>
      <c r="C17">
        <v>250</v>
      </c>
      <c r="D17">
        <v>24</v>
      </c>
      <c r="E17">
        <v>0</v>
      </c>
      <c r="G17">
        <v>3</v>
      </c>
      <c r="H17">
        <v>5400</v>
      </c>
      <c r="I17">
        <v>3200</v>
      </c>
      <c r="J17">
        <v>0</v>
      </c>
      <c r="K17">
        <v>0</v>
      </c>
      <c r="L17">
        <v>0</v>
      </c>
      <c r="M17">
        <v>2</v>
      </c>
      <c r="N17">
        <v>0</v>
      </c>
      <c r="O17">
        <v>0</v>
      </c>
    </row>
    <row r="18" spans="1:15" ht="12.75">
      <c r="A18" s="21" t="s">
        <v>37</v>
      </c>
      <c r="B18">
        <v>300</v>
      </c>
      <c r="C18">
        <v>200</v>
      </c>
      <c r="D18">
        <v>16</v>
      </c>
      <c r="E18">
        <v>200</v>
      </c>
      <c r="G18">
        <v>1</v>
      </c>
      <c r="H18">
        <v>5000</v>
      </c>
      <c r="I18">
        <v>2200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</row>
    <row r="19" spans="1:15" ht="12.75">
      <c r="A19" s="21" t="s">
        <v>38</v>
      </c>
      <c r="B19">
        <v>350</v>
      </c>
      <c r="C19">
        <v>250</v>
      </c>
      <c r="D19">
        <v>24</v>
      </c>
      <c r="E19">
        <v>300</v>
      </c>
      <c r="G19">
        <v>2</v>
      </c>
      <c r="H19">
        <v>6400</v>
      </c>
      <c r="I19">
        <v>3200</v>
      </c>
      <c r="J19">
        <v>0</v>
      </c>
      <c r="K19">
        <v>0</v>
      </c>
      <c r="L19">
        <v>0</v>
      </c>
      <c r="M19">
        <v>0</v>
      </c>
      <c r="N19">
        <v>6</v>
      </c>
      <c r="O19">
        <v>0</v>
      </c>
    </row>
    <row r="20" spans="1:15" ht="12.75">
      <c r="A20" s="21" t="s">
        <v>39</v>
      </c>
      <c r="B20">
        <v>400</v>
      </c>
      <c r="C20">
        <v>300</v>
      </c>
      <c r="D20">
        <v>32</v>
      </c>
      <c r="E20">
        <v>400</v>
      </c>
      <c r="G20">
        <v>3</v>
      </c>
      <c r="H20">
        <v>7900</v>
      </c>
      <c r="I20">
        <v>4700</v>
      </c>
      <c r="J20">
        <v>0</v>
      </c>
      <c r="K20">
        <v>0</v>
      </c>
      <c r="L20">
        <v>0</v>
      </c>
      <c r="M20">
        <v>0</v>
      </c>
      <c r="N20">
        <v>12</v>
      </c>
      <c r="O20">
        <v>0</v>
      </c>
    </row>
    <row r="21" spans="1:15" ht="12.75">
      <c r="A21" s="21" t="s">
        <v>40</v>
      </c>
      <c r="B21">
        <v>700</v>
      </c>
      <c r="C21">
        <v>200</v>
      </c>
      <c r="D21">
        <v>24</v>
      </c>
      <c r="E21">
        <v>200</v>
      </c>
      <c r="G21">
        <v>1</v>
      </c>
      <c r="H21">
        <v>7700</v>
      </c>
      <c r="I21">
        <v>3400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</row>
    <row r="22" spans="1:15" ht="12.75">
      <c r="A22" s="21" t="s">
        <v>41</v>
      </c>
      <c r="B22">
        <v>200</v>
      </c>
      <c r="C22">
        <v>700</v>
      </c>
      <c r="D22">
        <v>24</v>
      </c>
      <c r="E22">
        <v>200</v>
      </c>
      <c r="G22">
        <v>2</v>
      </c>
      <c r="H22">
        <v>9200</v>
      </c>
      <c r="I22">
        <v>4600</v>
      </c>
      <c r="J22">
        <v>0</v>
      </c>
      <c r="K22">
        <v>0</v>
      </c>
      <c r="L22">
        <v>0</v>
      </c>
      <c r="M22">
        <v>0</v>
      </c>
      <c r="N22">
        <v>0</v>
      </c>
      <c r="O22">
        <v>2</v>
      </c>
    </row>
    <row r="23" spans="1:15" ht="12.75">
      <c r="A23" s="21" t="s">
        <v>42</v>
      </c>
      <c r="B23">
        <v>200</v>
      </c>
      <c r="C23">
        <v>200</v>
      </c>
      <c r="D23">
        <v>24</v>
      </c>
      <c r="E23">
        <v>700</v>
      </c>
      <c r="G23">
        <v>3</v>
      </c>
      <c r="H23">
        <v>6500</v>
      </c>
      <c r="I23">
        <v>3900</v>
      </c>
      <c r="J23">
        <v>0</v>
      </c>
      <c r="K23">
        <v>0</v>
      </c>
      <c r="L23">
        <v>0</v>
      </c>
      <c r="M23">
        <v>0</v>
      </c>
      <c r="N23">
        <v>0</v>
      </c>
      <c r="O23">
        <v>4</v>
      </c>
    </row>
    <row r="24" spans="1:22" ht="12.75">
      <c r="A24" s="21"/>
      <c r="G24" s="17">
        <f aca="true" t="shared" si="0" ref="G24:O24">SUM(G6:G23)</f>
        <v>36</v>
      </c>
      <c r="H24" s="17">
        <f t="shared" si="0"/>
        <v>70400</v>
      </c>
      <c r="I24" s="17">
        <f t="shared" si="0"/>
        <v>36480</v>
      </c>
      <c r="J24" s="17">
        <f t="shared" si="0"/>
        <v>30</v>
      </c>
      <c r="K24" s="17">
        <f t="shared" si="0"/>
        <v>30</v>
      </c>
      <c r="L24" s="17">
        <f t="shared" si="0"/>
        <v>1</v>
      </c>
      <c r="M24" s="17">
        <f t="shared" si="0"/>
        <v>3</v>
      </c>
      <c r="N24" s="17">
        <f t="shared" si="0"/>
        <v>18</v>
      </c>
      <c r="O24" s="17">
        <f t="shared" si="0"/>
        <v>6</v>
      </c>
      <c r="Q24" s="17"/>
      <c r="R24" s="17"/>
      <c r="S24" s="17"/>
      <c r="T24" s="17"/>
      <c r="U24" s="17"/>
      <c r="V24" s="17"/>
    </row>
  </sheetData>
  <sheetProtection/>
  <printOptions/>
  <pageMargins left="0.6993055555555555" right="0.6993055555555555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Osztó</dc:creator>
  <cp:keywords/>
  <dc:description/>
  <cp:lastModifiedBy>Osztó</cp:lastModifiedBy>
  <dcterms:created xsi:type="dcterms:W3CDTF">2014-10-24T17:37:51Z</dcterms:created>
  <dcterms:modified xsi:type="dcterms:W3CDTF">2016-02-11T19:08:41Z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1033-9.1.0.4746</vt:lpwstr>
  </property>
</Properties>
</file>